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checkCompatibility="1" defaultThemeVersion="124226"/>
  <mc:AlternateContent xmlns:mc="http://schemas.openxmlformats.org/markup-compatibility/2006">
    <mc:Choice Requires="x15">
      <x15ac:absPath xmlns:x15ac="http://schemas.microsoft.com/office/spreadsheetml/2010/11/ac" url="C:\cgemod\anar_t\project\data\Agg_sets\"/>
    </mc:Choice>
  </mc:AlternateContent>
  <xr:revisionPtr revIDLastSave="0" documentId="8_{862649FE-2FD1-43CF-AEF2-FDB7D5E44B14}" xr6:coauthVersionLast="47" xr6:coauthVersionMax="47" xr10:uidLastSave="{00000000-0000-0000-0000-000000000000}"/>
  <bookViews>
    <workbookView xWindow="39690" yWindow="-15" windowWidth="27630" windowHeight="16440" xr2:uid="{00000000-000D-0000-FFFF-FFFF00000000}"/>
  </bookViews>
  <sheets>
    <sheet name="layout" sheetId="6" r:id="rId1"/>
    <sheet name="Notes" sheetId="56" r:id="rId2"/>
    <sheet name="unagg_sets" sheetId="48" r:id="rId3"/>
    <sheet name="agg_sets" sheetId="55" r:id="rId4"/>
    <sheet name="mapping" sheetId="57" r:id="rId5"/>
    <sheet name="maps" sheetId="53" r:id="rId6"/>
  </sheets>
  <definedNames>
    <definedName name="_Fill" localSheetId="3" hidden="1">#REF!</definedName>
    <definedName name="_Fill" localSheetId="5" hidden="1">#REF!</definedName>
    <definedName name="_Fill" localSheetId="2" hidden="1">#REF!</definedName>
    <definedName name="_Fill" hidden="1">#REF!</definedName>
    <definedName name="_MatInverse_In" localSheetId="3" hidden="1">#REF!</definedName>
    <definedName name="_MatInverse_In" localSheetId="5" hidden="1">#REF!</definedName>
    <definedName name="_MatInverse_In" localSheetId="2" hidden="1">#REF!</definedName>
    <definedName name="_MatInverse_In" hidden="1">#REF!</definedName>
    <definedName name="_MatInverse_Out" localSheetId="3" hidden="1">#REF!</definedName>
    <definedName name="_MatInverse_Out" localSheetId="5" hidden="1">#REF!</definedName>
    <definedName name="_MatInverse_Out" localSheetId="2" hidden="1">#REF!</definedName>
    <definedName name="_MatInverse_Out" hidden="1">#REF!</definedName>
    <definedName name="_MatMult_A" localSheetId="3" hidden="1">#REF!</definedName>
    <definedName name="_MatMult_A" hidden="1">#REF!</definedName>
    <definedName name="_MatMult_AxB" localSheetId="3" hidden="1">#REF!</definedName>
    <definedName name="_MatMult_AxB" hidden="1">#REF!</definedName>
    <definedName name="_MatMult_B" localSheetId="3" hidden="1">#REF!</definedName>
    <definedName name="_MatMult_B" hidden="1">#REF!</definedName>
    <definedName name="anscount" hidden="1">1</definedName>
    <definedName name="_xlnm.Print_Area" localSheetId="3">#REF!</definedName>
    <definedName name="_xlnm.Print_Area">#REF!</definedName>
    <definedName name="PRINT_AREA_MI" localSheetId="3">#REF!</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53" l="1"/>
  <c r="D7" i="55"/>
  <c r="G6" i="55"/>
  <c r="G7" i="55"/>
  <c r="G8" i="55"/>
  <c r="G9" i="55"/>
  <c r="G10" i="55"/>
  <c r="G11" i="55"/>
  <c r="G12" i="55"/>
  <c r="G13" i="55"/>
  <c r="G14" i="55"/>
  <c r="G15" i="55"/>
  <c r="G16" i="55"/>
  <c r="G5" i="55"/>
  <c r="P10" i="55"/>
  <c r="H5" i="55"/>
  <c r="H6" i="55"/>
  <c r="H7" i="55"/>
  <c r="H8" i="55"/>
  <c r="H9" i="55"/>
  <c r="H10" i="55"/>
  <c r="H11" i="55"/>
  <c r="H12" i="55"/>
  <c r="H13" i="55"/>
  <c r="H14" i="55"/>
  <c r="H15" i="55"/>
  <c r="H16" i="55"/>
  <c r="I6" i="55"/>
  <c r="K6" i="55"/>
  <c r="L6" i="55"/>
  <c r="M6" i="55"/>
  <c r="P6" i="55"/>
  <c r="Q6" i="55"/>
  <c r="I7" i="55"/>
  <c r="K7" i="55"/>
  <c r="L7" i="55"/>
  <c r="M7" i="55"/>
  <c r="P7" i="55"/>
  <c r="Q7" i="55"/>
  <c r="I8" i="55"/>
  <c r="K8" i="55"/>
  <c r="L8" i="55"/>
  <c r="M8" i="55"/>
  <c r="P8" i="55"/>
  <c r="Q8" i="55"/>
  <c r="I9" i="55"/>
  <c r="K9" i="55"/>
  <c r="L9" i="55"/>
  <c r="M9" i="55"/>
  <c r="P9" i="55"/>
  <c r="Q9" i="55"/>
  <c r="K10" i="55"/>
  <c r="L10" i="55"/>
  <c r="Q10" i="55"/>
  <c r="K11" i="55"/>
  <c r="L11" i="55"/>
  <c r="P11" i="55"/>
  <c r="Q11" i="55"/>
  <c r="K12" i="55"/>
  <c r="L12" i="55"/>
  <c r="P12" i="55"/>
  <c r="Q12" i="55"/>
  <c r="K13" i="55"/>
  <c r="L13" i="55"/>
  <c r="P13" i="55"/>
  <c r="Q13" i="55"/>
  <c r="D6" i="55"/>
  <c r="E6" i="55"/>
  <c r="E7" i="55"/>
  <c r="D8" i="55"/>
  <c r="E8" i="55"/>
  <c r="D9" i="55"/>
  <c r="E9" i="55"/>
  <c r="D10" i="55"/>
  <c r="E10" i="55"/>
  <c r="D11" i="55"/>
  <c r="E11" i="55"/>
  <c r="D12" i="55"/>
  <c r="E12" i="55"/>
  <c r="D13" i="55"/>
  <c r="E13" i="55"/>
  <c r="E5" i="55"/>
  <c r="D5" i="55"/>
  <c r="Q5" i="55"/>
  <c r="P5" i="55"/>
  <c r="M5" i="55"/>
  <c r="L5" i="55"/>
  <c r="K5" i="55"/>
  <c r="I5" i="55"/>
  <c r="F6" i="53"/>
  <c r="F7" i="53"/>
  <c r="F8" i="53"/>
  <c r="F9" i="53"/>
  <c r="F10" i="53"/>
  <c r="F11" i="53"/>
  <c r="F12" i="53"/>
  <c r="F13" i="53"/>
  <c r="F14" i="53"/>
  <c r="F15" i="53"/>
  <c r="F16" i="53"/>
  <c r="F17" i="53"/>
  <c r="F18" i="53"/>
  <c r="F19" i="53"/>
  <c r="F20" i="53"/>
  <c r="F21" i="53"/>
  <c r="F22" i="53"/>
  <c r="F23" i="53"/>
  <c r="F24" i="53"/>
  <c r="F25" i="53"/>
  <c r="F26" i="53"/>
  <c r="F27" i="53"/>
  <c r="F28" i="53"/>
  <c r="F29" i="53"/>
  <c r="F30" i="53"/>
  <c r="F31" i="53"/>
  <c r="F32" i="53"/>
  <c r="F33" i="53"/>
  <c r="F34" i="53"/>
  <c r="F35" i="53"/>
  <c r="F36" i="53"/>
  <c r="F37" i="53"/>
  <c r="F38" i="53"/>
  <c r="F39" i="53"/>
  <c r="F40" i="53"/>
  <c r="F41" i="53"/>
  <c r="F42" i="53"/>
  <c r="F43" i="53"/>
  <c r="F44" i="53"/>
  <c r="F45" i="53"/>
  <c r="F46" i="53"/>
  <c r="F47" i="53"/>
  <c r="F48" i="53"/>
  <c r="F49" i="53"/>
  <c r="F50" i="53"/>
  <c r="F51" i="53"/>
  <c r="F52" i="53"/>
  <c r="F53" i="53"/>
  <c r="F54" i="53"/>
  <c r="F55" i="53"/>
  <c r="F56" i="53"/>
  <c r="F57" i="53"/>
  <c r="F58" i="53"/>
  <c r="F59" i="53"/>
  <c r="F60" i="53"/>
  <c r="F61" i="53"/>
  <c r="F62" i="53"/>
  <c r="F5" i="53"/>
  <c r="A246" i="53"/>
  <c r="A247" i="53"/>
  <c r="A248" i="53"/>
  <c r="A249" i="53"/>
  <c r="A250" i="53"/>
  <c r="A251" i="53"/>
  <c r="A252" i="53"/>
  <c r="A253" i="53"/>
  <c r="A254" i="53"/>
  <c r="A255" i="53"/>
  <c r="A256" i="53"/>
  <c r="A257" i="53"/>
  <c r="A258" i="53"/>
  <c r="A259" i="53"/>
  <c r="A260" i="53"/>
  <c r="A261" i="53"/>
  <c r="A262" i="53"/>
  <c r="A263" i="53"/>
  <c r="A264" i="53"/>
  <c r="A265" i="53"/>
  <c r="A266" i="53"/>
  <c r="A267" i="53"/>
  <c r="A268" i="53"/>
  <c r="A269" i="53"/>
  <c r="A270" i="53"/>
  <c r="A271" i="53"/>
  <c r="A272" i="53"/>
  <c r="A273" i="53"/>
  <c r="A274" i="53"/>
  <c r="A275" i="53"/>
  <c r="A276" i="53"/>
  <c r="A277" i="53"/>
  <c r="A278" i="53"/>
  <c r="A279" i="53"/>
  <c r="A280" i="53"/>
  <c r="A281" i="53"/>
  <c r="A282" i="53"/>
  <c r="A283" i="53"/>
  <c r="A284" i="53"/>
  <c r="A285" i="53"/>
  <c r="A286" i="53"/>
  <c r="A287" i="53"/>
  <c r="A288" i="53"/>
  <c r="A289" i="53"/>
  <c r="A290" i="53"/>
  <c r="A291" i="53"/>
  <c r="A292" i="53"/>
  <c r="A293" i="53"/>
  <c r="A294" i="53"/>
  <c r="A295" i="53"/>
  <c r="A296" i="53"/>
  <c r="A297" i="53"/>
  <c r="A298" i="53"/>
  <c r="A299" i="53"/>
  <c r="A300" i="53"/>
  <c r="A301" i="53"/>
  <c r="A302" i="53"/>
  <c r="A245" i="53"/>
  <c r="A188" i="53"/>
  <c r="A189" i="53"/>
  <c r="A190" i="53"/>
  <c r="A191" i="53"/>
  <c r="A192" i="53"/>
  <c r="A193" i="53"/>
  <c r="A194" i="53"/>
  <c r="A195" i="53"/>
  <c r="A196" i="53"/>
  <c r="A197" i="53"/>
  <c r="A198" i="53"/>
  <c r="A199" i="53"/>
  <c r="A200" i="53"/>
  <c r="A201" i="53"/>
  <c r="A202" i="53"/>
  <c r="A203" i="53"/>
  <c r="A204" i="53"/>
  <c r="A205" i="53"/>
  <c r="A206" i="53"/>
  <c r="A207" i="53"/>
  <c r="A208" i="53"/>
  <c r="A209" i="53"/>
  <c r="A210" i="53"/>
  <c r="A211" i="53"/>
  <c r="A212" i="53"/>
  <c r="A213" i="53"/>
  <c r="A214" i="53"/>
  <c r="A215" i="53"/>
  <c r="A216" i="53"/>
  <c r="A217" i="53"/>
  <c r="A218" i="53"/>
  <c r="A219" i="53"/>
  <c r="A220" i="53"/>
  <c r="A221" i="53"/>
  <c r="A222" i="53"/>
  <c r="A223" i="53"/>
  <c r="A224" i="53"/>
  <c r="A225" i="53"/>
  <c r="A226" i="53"/>
  <c r="A227" i="53"/>
  <c r="A228" i="53"/>
  <c r="A229" i="53"/>
  <c r="A230" i="53"/>
  <c r="A231" i="53"/>
  <c r="A232" i="53"/>
  <c r="A233" i="53"/>
  <c r="A234" i="53"/>
  <c r="A235" i="53"/>
  <c r="A236" i="53"/>
  <c r="A237" i="53"/>
  <c r="A238" i="53"/>
  <c r="A239" i="53"/>
  <c r="A240" i="53"/>
  <c r="A241" i="53"/>
  <c r="A242" i="53"/>
  <c r="A243" i="53"/>
  <c r="A244" i="53"/>
  <c r="A187" i="53"/>
  <c r="A183" i="53"/>
  <c r="A184" i="53"/>
  <c r="A185" i="53"/>
  <c r="A186" i="53"/>
  <c r="A182" i="53"/>
  <c r="A125" i="53"/>
  <c r="A126" i="53"/>
  <c r="A127" i="53"/>
  <c r="A128" i="53"/>
  <c r="A129" i="53"/>
  <c r="A130" i="53"/>
  <c r="A131" i="53"/>
  <c r="A132" i="53"/>
  <c r="A133" i="53"/>
  <c r="A134" i="53"/>
  <c r="A135" i="53"/>
  <c r="A136" i="53"/>
  <c r="A137" i="53"/>
  <c r="A138" i="53"/>
  <c r="A139" i="53"/>
  <c r="A140" i="53"/>
  <c r="A141" i="53"/>
  <c r="A142" i="53"/>
  <c r="A143" i="53"/>
  <c r="A144" i="53"/>
  <c r="A145" i="53"/>
  <c r="A146" i="53"/>
  <c r="A147" i="53"/>
  <c r="A148" i="53"/>
  <c r="A149" i="53"/>
  <c r="A150" i="53"/>
  <c r="A151" i="53"/>
  <c r="A152" i="53"/>
  <c r="A153" i="53"/>
  <c r="A154" i="53"/>
  <c r="A155" i="53"/>
  <c r="A156" i="53"/>
  <c r="A157" i="53"/>
  <c r="A158" i="53"/>
  <c r="A159" i="53"/>
  <c r="A160" i="53"/>
  <c r="A161" i="53"/>
  <c r="A162" i="53"/>
  <c r="A163" i="53"/>
  <c r="A164" i="53"/>
  <c r="A165" i="53"/>
  <c r="A166" i="53"/>
  <c r="A167" i="53"/>
  <c r="A168" i="53"/>
  <c r="A169" i="53"/>
  <c r="A170" i="53"/>
  <c r="A171" i="53"/>
  <c r="A172" i="53"/>
  <c r="A173" i="53"/>
  <c r="A174" i="53"/>
  <c r="A175" i="53"/>
  <c r="A176" i="53"/>
  <c r="A177" i="53"/>
  <c r="A178" i="53"/>
  <c r="A179" i="53"/>
  <c r="A180" i="53"/>
  <c r="A181" i="53"/>
  <c r="A124"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15" i="53"/>
  <c r="A116" i="53"/>
  <c r="A117" i="53"/>
  <c r="A118" i="53"/>
  <c r="A119" i="53"/>
  <c r="A120" i="53"/>
  <c r="A121" i="53"/>
  <c r="A122" i="53"/>
  <c r="A123" i="53"/>
  <c r="A66" i="53"/>
  <c r="A62" i="53"/>
  <c r="A63" i="53"/>
  <c r="A64" i="53"/>
  <c r="A65" i="53"/>
  <c r="A61"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33" i="53"/>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alcChain>
</file>

<file path=xl/sharedStrings.xml><?xml version="1.0" encoding="utf-8"?>
<sst xmlns="http://schemas.openxmlformats.org/spreadsheetml/2006/main" count="2455" uniqueCount="759">
  <si>
    <t>New SAM accounts</t>
  </si>
  <si>
    <t>Activities</t>
  </si>
  <si>
    <t>Factors</t>
  </si>
  <si>
    <t>Rest of the World</t>
  </si>
  <si>
    <t>(description)</t>
  </si>
  <si>
    <t>sac</t>
  </si>
  <si>
    <t>Sets</t>
  </si>
  <si>
    <t>LAYOUT</t>
  </si>
  <si>
    <t>Data Type</t>
  </si>
  <si>
    <t>Name</t>
  </si>
  <si>
    <t>Location</t>
  </si>
  <si>
    <t>Row dimension</t>
  </si>
  <si>
    <t>Column dimension</t>
  </si>
  <si>
    <t>Total dimension</t>
  </si>
  <si>
    <t>rdim</t>
  </si>
  <si>
    <t>cdim</t>
  </si>
  <si>
    <t>dim</t>
  </si>
  <si>
    <t>dset</t>
  </si>
  <si>
    <t>c</t>
  </si>
  <si>
    <t>a</t>
  </si>
  <si>
    <t>f</t>
  </si>
  <si>
    <t>Maps</t>
  </si>
  <si>
    <t>glo</t>
  </si>
  <si>
    <t>Unskilled labour</t>
  </si>
  <si>
    <t>Skilled labour</t>
  </si>
  <si>
    <t>Capital</t>
  </si>
  <si>
    <t xml:space="preserve">Household </t>
  </si>
  <si>
    <t>Sales taxes</t>
  </si>
  <si>
    <t>Indirect Production Taxes paid by activities</t>
  </si>
  <si>
    <t xml:space="preserve">Direct Taxes </t>
  </si>
  <si>
    <t>Government</t>
  </si>
  <si>
    <t>Account totals</t>
  </si>
  <si>
    <t>Commodities</t>
  </si>
  <si>
    <t>set</t>
  </si>
  <si>
    <t>hous</t>
  </si>
  <si>
    <t>Regions</t>
  </si>
  <si>
    <t>r</t>
  </si>
  <si>
    <t>tmr</t>
  </si>
  <si>
    <t>ter</t>
  </si>
  <si>
    <t>tff</t>
  </si>
  <si>
    <t>h</t>
  </si>
  <si>
    <t xml:space="preserve">Export taxes </t>
  </si>
  <si>
    <t xml:space="preserve">Taxes on Factors </t>
  </si>
  <si>
    <t>all margins on imports</t>
  </si>
  <si>
    <t>Households</t>
  </si>
  <si>
    <t>w</t>
  </si>
  <si>
    <t>g</t>
  </si>
  <si>
    <t>i</t>
  </si>
  <si>
    <t>Savings/ Investment</t>
  </si>
  <si>
    <t>maps!A5</t>
  </si>
  <si>
    <t>Services</t>
  </si>
  <si>
    <t>all transport margins Rest of the World</t>
  </si>
  <si>
    <t>Value added taxes</t>
  </si>
  <si>
    <t xml:space="preserve">Import taxes </t>
  </si>
  <si>
    <t>saltax</t>
  </si>
  <si>
    <t>prodtax</t>
  </si>
  <si>
    <t>dirtax</t>
  </si>
  <si>
    <t>govt</t>
  </si>
  <si>
    <t>vattax</t>
  </si>
  <si>
    <t>cserv</t>
  </si>
  <si>
    <t>aserv</t>
  </si>
  <si>
    <t>tmglo</t>
  </si>
  <si>
    <t>teglo</t>
  </si>
  <si>
    <t>owatpglo</t>
  </si>
  <si>
    <t>wglo</t>
  </si>
  <si>
    <t>GLOBE</t>
  </si>
  <si>
    <t>all transport margins GLOBE</t>
  </si>
  <si>
    <t>flnd</t>
  </si>
  <si>
    <t>tflnd</t>
  </si>
  <si>
    <t>cmins</t>
  </si>
  <si>
    <t>amins</t>
  </si>
  <si>
    <t>cfood</t>
  </si>
  <si>
    <t>afood</t>
  </si>
  <si>
    <t>Land</t>
  </si>
  <si>
    <t>Natural resources</t>
  </si>
  <si>
    <t>Australia and New Zealand</t>
  </si>
  <si>
    <t>all transport margins Australia and New Zealand</t>
  </si>
  <si>
    <t>i_s</t>
  </si>
  <si>
    <t>total</t>
  </si>
  <si>
    <t>cgrain</t>
  </si>
  <si>
    <t>Grains</t>
  </si>
  <si>
    <t>clvsk</t>
  </si>
  <si>
    <t>Livestock</t>
  </si>
  <si>
    <t>coagr</t>
  </si>
  <si>
    <t>Other agriculture</t>
  </si>
  <si>
    <t>ccoal</t>
  </si>
  <si>
    <t>Coal</t>
  </si>
  <si>
    <t>coilg</t>
  </si>
  <si>
    <t>Oil and gas</t>
  </si>
  <si>
    <t>comin</t>
  </si>
  <si>
    <t>Other mining</t>
  </si>
  <si>
    <t>canfd</t>
  </si>
  <si>
    <t>Meat and animal products</t>
  </si>
  <si>
    <t>cofod</t>
  </si>
  <si>
    <t>Other food</t>
  </si>
  <si>
    <t>ctext</t>
  </si>
  <si>
    <t>Textile and cloths</t>
  </si>
  <si>
    <t>cwood</t>
  </si>
  <si>
    <t>Wood products</t>
  </si>
  <si>
    <t>cpape</t>
  </si>
  <si>
    <t>Paper products</t>
  </si>
  <si>
    <t>cpetc</t>
  </si>
  <si>
    <t>Petroleum and coal products</t>
  </si>
  <si>
    <t>cchem</t>
  </si>
  <si>
    <t>Checical rubber plastics</t>
  </si>
  <si>
    <t>cminp</t>
  </si>
  <si>
    <t>Mineral products</t>
  </si>
  <si>
    <t>cmeta</t>
  </si>
  <si>
    <t>Metals</t>
  </si>
  <si>
    <t>cmetp</t>
  </si>
  <si>
    <t>Metal products</t>
  </si>
  <si>
    <t>cvehi</t>
  </si>
  <si>
    <t>Vehicale and parts</t>
  </si>
  <si>
    <t>celec</t>
  </si>
  <si>
    <t>Electronic equipment</t>
  </si>
  <si>
    <t>coman</t>
  </si>
  <si>
    <t>Other manufactuing</t>
  </si>
  <si>
    <t>celct</t>
  </si>
  <si>
    <t>Electricity</t>
  </si>
  <si>
    <t>cgasm</t>
  </si>
  <si>
    <t>Gas production and distribution</t>
  </si>
  <si>
    <t>cwatr</t>
  </si>
  <si>
    <t>Water</t>
  </si>
  <si>
    <t>ccons</t>
  </si>
  <si>
    <t>Construction</t>
  </si>
  <si>
    <t>ctrad</t>
  </si>
  <si>
    <t>Trade</t>
  </si>
  <si>
    <t>ctrns</t>
  </si>
  <si>
    <t>Transport</t>
  </si>
  <si>
    <t>ccomm</t>
  </si>
  <si>
    <t>Communication</t>
  </si>
  <si>
    <t>Finacial business and other services</t>
  </si>
  <si>
    <t>cpubs</t>
  </si>
  <si>
    <t>Oublic services</t>
  </si>
  <si>
    <t>agrain</t>
  </si>
  <si>
    <t>alvsk</t>
  </si>
  <si>
    <t>aoagr</t>
  </si>
  <si>
    <t>acoal</t>
  </si>
  <si>
    <t>aoilg</t>
  </si>
  <si>
    <t>aomin</t>
  </si>
  <si>
    <t>aanfd</t>
  </si>
  <si>
    <t>aofod</t>
  </si>
  <si>
    <t>atext</t>
  </si>
  <si>
    <t>awood</t>
  </si>
  <si>
    <t>apape</t>
  </si>
  <si>
    <t>apetc</t>
  </si>
  <si>
    <t>achem</t>
  </si>
  <si>
    <t>aminp</t>
  </si>
  <si>
    <t>ameta</t>
  </si>
  <si>
    <t>ametp</t>
  </si>
  <si>
    <t>avehi</t>
  </si>
  <si>
    <t>aelec</t>
  </si>
  <si>
    <t>aoman</t>
  </si>
  <si>
    <t>aelct</t>
  </si>
  <si>
    <t>agasm</t>
  </si>
  <si>
    <t>awatr</t>
  </si>
  <si>
    <t>acons</t>
  </si>
  <si>
    <t>atrad</t>
  </si>
  <si>
    <t>atrns</t>
  </si>
  <si>
    <t>acomm</t>
  </si>
  <si>
    <t>apubs</t>
  </si>
  <si>
    <t>land</t>
  </si>
  <si>
    <t>fuskl</t>
  </si>
  <si>
    <t>fsklb</t>
  </si>
  <si>
    <t>fcapi</t>
  </si>
  <si>
    <t>fnres</t>
  </si>
  <si>
    <t>tmanz</t>
  </si>
  <si>
    <t>tmchhk</t>
  </si>
  <si>
    <t>China and Hong Kong</t>
  </si>
  <si>
    <t>tmjapa</t>
  </si>
  <si>
    <t>Japan</t>
  </si>
  <si>
    <t>tmkore</t>
  </si>
  <si>
    <t>Korea</t>
  </si>
  <si>
    <t>tmeasi</t>
  </si>
  <si>
    <t>Rest of east asia</t>
  </si>
  <si>
    <t>tmseas</t>
  </si>
  <si>
    <t>South east Asia</t>
  </si>
  <si>
    <t>tmoasi</t>
  </si>
  <si>
    <t>Other Asia</t>
  </si>
  <si>
    <t>tmindi</t>
  </si>
  <si>
    <t>India</t>
  </si>
  <si>
    <t>tmpaks</t>
  </si>
  <si>
    <t>Pakistan</t>
  </si>
  <si>
    <t>tmsasi</t>
  </si>
  <si>
    <t>Rest of South Asia</t>
  </si>
  <si>
    <t>tmcana</t>
  </si>
  <si>
    <t>Canada</t>
  </si>
  <si>
    <t>tmusam</t>
  </si>
  <si>
    <t>United States of America</t>
  </si>
  <si>
    <t>tmmexi</t>
  </si>
  <si>
    <t>Mexico</t>
  </si>
  <si>
    <t>tmarge</t>
  </si>
  <si>
    <t>Argentina</t>
  </si>
  <si>
    <t>tmbraz</t>
  </si>
  <si>
    <t>Brazil</t>
  </si>
  <si>
    <t>tmesam</t>
  </si>
  <si>
    <t>East South America</t>
  </si>
  <si>
    <t>tmrsam</t>
  </si>
  <si>
    <t>Rest of South America</t>
  </si>
  <si>
    <t>tmvene</t>
  </si>
  <si>
    <t>Venezuela</t>
  </si>
  <si>
    <t>tmcame</t>
  </si>
  <si>
    <t>Central America</t>
  </si>
  <si>
    <t>tmcari</t>
  </si>
  <si>
    <t>Caribbean</t>
  </si>
  <si>
    <t>tmaust</t>
  </si>
  <si>
    <t>Austria</t>
  </si>
  <si>
    <t>tmbelg</t>
  </si>
  <si>
    <t>Belgium</t>
  </si>
  <si>
    <t>tmbalt</t>
  </si>
  <si>
    <t>Baltic states</t>
  </si>
  <si>
    <t>tmreuu</t>
  </si>
  <si>
    <t>Rest of the EU</t>
  </si>
  <si>
    <t>tmczec</t>
  </si>
  <si>
    <t>Czech republic</t>
  </si>
  <si>
    <t>tmdenm</t>
  </si>
  <si>
    <t>Denmark</t>
  </si>
  <si>
    <t>tmfran</t>
  </si>
  <si>
    <t>France</t>
  </si>
  <si>
    <t>tmgerm</t>
  </si>
  <si>
    <t>Germany</t>
  </si>
  <si>
    <t>tmgree</t>
  </si>
  <si>
    <t>Greece</t>
  </si>
  <si>
    <t>tmhung</t>
  </si>
  <si>
    <t>Hungary</t>
  </si>
  <si>
    <t>tmirel</t>
  </si>
  <si>
    <t>Ireland</t>
  </si>
  <si>
    <t>tmital</t>
  </si>
  <si>
    <t>Italy</t>
  </si>
  <si>
    <t>tmneth</t>
  </si>
  <si>
    <t>Netherlands</t>
  </si>
  <si>
    <t>tmpola</t>
  </si>
  <si>
    <t>Poland</t>
  </si>
  <si>
    <t>tmspai</t>
  </si>
  <si>
    <t>Spain</t>
  </si>
  <si>
    <t>tmswed</t>
  </si>
  <si>
    <t>Sweden</t>
  </si>
  <si>
    <t>tmunki</t>
  </si>
  <si>
    <t>United Kingdom</t>
  </si>
  <si>
    <t>tmreur</t>
  </si>
  <si>
    <t>Rest of Europe</t>
  </si>
  <si>
    <t>tmruss</t>
  </si>
  <si>
    <t>Russian Federation</t>
  </si>
  <si>
    <t>tmeeur</t>
  </si>
  <si>
    <t>Rest of Eastern Europe</t>
  </si>
  <si>
    <t>tmrfsu</t>
  </si>
  <si>
    <t>Rest of Former Soviet Union</t>
  </si>
  <si>
    <t>tmgulf</t>
  </si>
  <si>
    <t>Gulf States</t>
  </si>
  <si>
    <t>tmiran</t>
  </si>
  <si>
    <t>Iran</t>
  </si>
  <si>
    <t>tmsaud</t>
  </si>
  <si>
    <t>Saudi Arabia</t>
  </si>
  <si>
    <t>tmturk</t>
  </si>
  <si>
    <t>Turkey</t>
  </si>
  <si>
    <t>tmegyp</t>
  </si>
  <si>
    <t>Egypt</t>
  </si>
  <si>
    <t>tmmoro</t>
  </si>
  <si>
    <t>Morocco</t>
  </si>
  <si>
    <t>tmnafr</t>
  </si>
  <si>
    <t>Rest of North Africa</t>
  </si>
  <si>
    <t>tmcfaz</t>
  </si>
  <si>
    <t>CFA zone</t>
  </si>
  <si>
    <t>tmwafr</t>
  </si>
  <si>
    <t>Rest of West Africa</t>
  </si>
  <si>
    <t>tmnige</t>
  </si>
  <si>
    <t>Nigeria</t>
  </si>
  <si>
    <t>tmethi</t>
  </si>
  <si>
    <t>Ethiopia</t>
  </si>
  <si>
    <t>tmrsad</t>
  </si>
  <si>
    <t>Rest of SADC</t>
  </si>
  <si>
    <t>tmsafr</t>
  </si>
  <si>
    <t>South Africa</t>
  </si>
  <si>
    <t>tmeafr</t>
  </si>
  <si>
    <t>East Africa</t>
  </si>
  <si>
    <t>tmrafr</t>
  </si>
  <si>
    <t>Rest of Africa</t>
  </si>
  <si>
    <t>tmrest</t>
  </si>
  <si>
    <t>teanz</t>
  </si>
  <si>
    <t>techhk</t>
  </si>
  <si>
    <t>tejapa</t>
  </si>
  <si>
    <t>tekore</t>
  </si>
  <si>
    <t>teeasi</t>
  </si>
  <si>
    <t>teseas</t>
  </si>
  <si>
    <t>teoasi</t>
  </si>
  <si>
    <t>teindi</t>
  </si>
  <si>
    <t>tepaks</t>
  </si>
  <si>
    <t>tesasi</t>
  </si>
  <si>
    <t>tecana</t>
  </si>
  <si>
    <t>teusam</t>
  </si>
  <si>
    <t>temexi</t>
  </si>
  <si>
    <t>tearge</t>
  </si>
  <si>
    <t>tebraz</t>
  </si>
  <si>
    <t>teesam</t>
  </si>
  <si>
    <t>tersam</t>
  </si>
  <si>
    <t>tevene</t>
  </si>
  <si>
    <t>tecame</t>
  </si>
  <si>
    <t>tecari</t>
  </si>
  <si>
    <t>teaust</t>
  </si>
  <si>
    <t>tebelg</t>
  </si>
  <si>
    <t>tebalt</t>
  </si>
  <si>
    <t>tereuu</t>
  </si>
  <si>
    <t>teczec</t>
  </si>
  <si>
    <t>tedenm</t>
  </si>
  <si>
    <t>tefran</t>
  </si>
  <si>
    <t>tegerm</t>
  </si>
  <si>
    <t>tegree</t>
  </si>
  <si>
    <t>tehung</t>
  </si>
  <si>
    <t>teirel</t>
  </si>
  <si>
    <t>teital</t>
  </si>
  <si>
    <t>teneth</t>
  </si>
  <si>
    <t>tepola</t>
  </si>
  <si>
    <t>tespai</t>
  </si>
  <si>
    <t>teswed</t>
  </si>
  <si>
    <t>teunki</t>
  </si>
  <si>
    <t>tereur</t>
  </si>
  <si>
    <t>teruss</t>
  </si>
  <si>
    <t>teeeur</t>
  </si>
  <si>
    <t>terfsu</t>
  </si>
  <si>
    <t>tegulf</t>
  </si>
  <si>
    <t>teiran</t>
  </si>
  <si>
    <t>tesaud</t>
  </si>
  <si>
    <t>teturk</t>
  </si>
  <si>
    <t>teegyp</t>
  </si>
  <si>
    <t>temoro</t>
  </si>
  <si>
    <t>tenafr</t>
  </si>
  <si>
    <t>tecfaz</t>
  </si>
  <si>
    <t>tewafr</t>
  </si>
  <si>
    <t>tenige</t>
  </si>
  <si>
    <t>teethi</t>
  </si>
  <si>
    <t>tersad</t>
  </si>
  <si>
    <t>tesafr</t>
  </si>
  <si>
    <t>teeafr</t>
  </si>
  <si>
    <t>terafr</t>
  </si>
  <si>
    <t>terest</t>
  </si>
  <si>
    <t>tfuskl</t>
  </si>
  <si>
    <t>tfsklb</t>
  </si>
  <si>
    <t>tfcapi</t>
  </si>
  <si>
    <t>tfnres</t>
  </si>
  <si>
    <t>wanz</t>
  </si>
  <si>
    <t>wchhk</t>
  </si>
  <si>
    <t>wjapa</t>
  </si>
  <si>
    <t>wkore</t>
  </si>
  <si>
    <t>weasi</t>
  </si>
  <si>
    <t>wseas</t>
  </si>
  <si>
    <t>woasi</t>
  </si>
  <si>
    <t>windi</t>
  </si>
  <si>
    <t>wpaks</t>
  </si>
  <si>
    <t>wsasi</t>
  </si>
  <si>
    <t>wcana</t>
  </si>
  <si>
    <t>wusam</t>
  </si>
  <si>
    <t>wmexi</t>
  </si>
  <si>
    <t>warge</t>
  </si>
  <si>
    <t>wbraz</t>
  </si>
  <si>
    <t>wesam</t>
  </si>
  <si>
    <t>wrsam</t>
  </si>
  <si>
    <t>wvene</t>
  </si>
  <si>
    <t>wcame</t>
  </si>
  <si>
    <t>wcari</t>
  </si>
  <si>
    <t>waust</t>
  </si>
  <si>
    <t>wbelg</t>
  </si>
  <si>
    <t>wbalt</t>
  </si>
  <si>
    <t>wreuu</t>
  </si>
  <si>
    <t>wczec</t>
  </si>
  <si>
    <t>wdenm</t>
  </si>
  <si>
    <t>wfran</t>
  </si>
  <si>
    <t>wgerm</t>
  </si>
  <si>
    <t>wgree</t>
  </si>
  <si>
    <t>whung</t>
  </si>
  <si>
    <t>wirel</t>
  </si>
  <si>
    <t>wital</t>
  </si>
  <si>
    <t>wneth</t>
  </si>
  <si>
    <t>wpola</t>
  </si>
  <si>
    <t>wspai</t>
  </si>
  <si>
    <t>wswed</t>
  </si>
  <si>
    <t>wunki</t>
  </si>
  <si>
    <t>wreur</t>
  </si>
  <si>
    <t>wruss</t>
  </si>
  <si>
    <t>weeur</t>
  </si>
  <si>
    <t>wrfsu</t>
  </si>
  <si>
    <t>wgulf</t>
  </si>
  <si>
    <t>wiran</t>
  </si>
  <si>
    <t>wsaud</t>
  </si>
  <si>
    <t>wturk</t>
  </si>
  <si>
    <t>wegyp</t>
  </si>
  <si>
    <t>wmoro</t>
  </si>
  <si>
    <t>wnafr</t>
  </si>
  <si>
    <t>wcfaz</t>
  </si>
  <si>
    <t>wwafr</t>
  </si>
  <si>
    <t>wnige</t>
  </si>
  <si>
    <t>wethi</t>
  </si>
  <si>
    <t>wrsad</t>
  </si>
  <si>
    <t>wsafr</t>
  </si>
  <si>
    <t>weafr</t>
  </si>
  <si>
    <t>wrafr</t>
  </si>
  <si>
    <t>wrest</t>
  </si>
  <si>
    <t>owatpanz</t>
  </si>
  <si>
    <t>owatpchhk</t>
  </si>
  <si>
    <t>all transport margins China and Hong Kong</t>
  </si>
  <si>
    <t>owatpjapa</t>
  </si>
  <si>
    <t>all transport margins Japan</t>
  </si>
  <si>
    <t>owatpkore</t>
  </si>
  <si>
    <t>all transport margins Korea</t>
  </si>
  <si>
    <t>owatpeasi</t>
  </si>
  <si>
    <t>all transport margins Rest of east asia</t>
  </si>
  <si>
    <t>owatpseas</t>
  </si>
  <si>
    <t>all transport margins South east Asia</t>
  </si>
  <si>
    <t>owatpoasi</t>
  </si>
  <si>
    <t>all transport margins Other Asia</t>
  </si>
  <si>
    <t>owatpindi</t>
  </si>
  <si>
    <t>all transport margins India</t>
  </si>
  <si>
    <t>owatppaks</t>
  </si>
  <si>
    <t>all transport margins Pakistan</t>
  </si>
  <si>
    <t>owatpsasi</t>
  </si>
  <si>
    <t>all transport margins Rest of South Asia</t>
  </si>
  <si>
    <t>owatpcana</t>
  </si>
  <si>
    <t>all transport margins Canada</t>
  </si>
  <si>
    <t>owatpusam</t>
  </si>
  <si>
    <t>all transport margins United States of America</t>
  </si>
  <si>
    <t>owatpmexi</t>
  </si>
  <si>
    <t>all transport margins Mexico</t>
  </si>
  <si>
    <t>owatparge</t>
  </si>
  <si>
    <t>all transport margins Argentina</t>
  </si>
  <si>
    <t>owatpbraz</t>
  </si>
  <si>
    <t>all transport margins Brazil</t>
  </si>
  <si>
    <t>owatpesam</t>
  </si>
  <si>
    <t>all transport margins East South America</t>
  </si>
  <si>
    <t>owatprsam</t>
  </si>
  <si>
    <t>all transport margins Rest of South America</t>
  </si>
  <si>
    <t>owatpvene</t>
  </si>
  <si>
    <t>all transport margins Venezuela</t>
  </si>
  <si>
    <t>owatpcame</t>
  </si>
  <si>
    <t>all transport margins Central America</t>
  </si>
  <si>
    <t>owatpcari</t>
  </si>
  <si>
    <t>all transport margins Caribbean</t>
  </si>
  <si>
    <t>owatpaust</t>
  </si>
  <si>
    <t>all transport margins Austria</t>
  </si>
  <si>
    <t>owatpbelg</t>
  </si>
  <si>
    <t>all transport margins Belgium</t>
  </si>
  <si>
    <t>owatpbalt</t>
  </si>
  <si>
    <t>all transport margins Baltic states</t>
  </si>
  <si>
    <t>owatpreuu</t>
  </si>
  <si>
    <t>all transport margins Rest of the EU</t>
  </si>
  <si>
    <t>owatpczec</t>
  </si>
  <si>
    <t>all transport margins Czech republic</t>
  </si>
  <si>
    <t>owatpdenm</t>
  </si>
  <si>
    <t>all transport margins Denmark</t>
  </si>
  <si>
    <t>owatpfran</t>
  </si>
  <si>
    <t>all transport margins France</t>
  </si>
  <si>
    <t>owatpgerm</t>
  </si>
  <si>
    <t>all transport margins Germany</t>
  </si>
  <si>
    <t>owatpgree</t>
  </si>
  <si>
    <t>all transport margins Greece</t>
  </si>
  <si>
    <t>owatphung</t>
  </si>
  <si>
    <t>all transport margins Hungary</t>
  </si>
  <si>
    <t>owatpirel</t>
  </si>
  <si>
    <t>all transport margins Ireland</t>
  </si>
  <si>
    <t>owatpital</t>
  </si>
  <si>
    <t>all transport margins Italy</t>
  </si>
  <si>
    <t>owatpneth</t>
  </si>
  <si>
    <t>all transport margins Netherlands</t>
  </si>
  <si>
    <t>owatppola</t>
  </si>
  <si>
    <t>all transport margins Poland</t>
  </si>
  <si>
    <t>owatpspai</t>
  </si>
  <si>
    <t>all transport margins Spain</t>
  </si>
  <si>
    <t>owatpswed</t>
  </si>
  <si>
    <t>all transport margins Sweden</t>
  </si>
  <si>
    <t>owatpunki</t>
  </si>
  <si>
    <t>all transport margins United Kingdom</t>
  </si>
  <si>
    <t>owatpreur</t>
  </si>
  <si>
    <t>all transport margins Rest of Europe</t>
  </si>
  <si>
    <t>owatpruss</t>
  </si>
  <si>
    <t>all transport margins Russian Federation</t>
  </si>
  <si>
    <t>owatpeeur</t>
  </si>
  <si>
    <t>all transport margins Rest of Eastern Europe</t>
  </si>
  <si>
    <t>owatprfsu</t>
  </si>
  <si>
    <t>all transport margins Rest of Former Soviet Union</t>
  </si>
  <si>
    <t>owatpgulf</t>
  </si>
  <si>
    <t>all transport margins Gulf States</t>
  </si>
  <si>
    <t>owatpiran</t>
  </si>
  <si>
    <t>all transport margins Iran</t>
  </si>
  <si>
    <t>owatpsaud</t>
  </si>
  <si>
    <t>all transport margins Saudi Arabia</t>
  </si>
  <si>
    <t>owatpturk</t>
  </si>
  <si>
    <t>all transport margins Turkey</t>
  </si>
  <si>
    <t>owatpegyp</t>
  </si>
  <si>
    <t>all transport margins Egypt</t>
  </si>
  <si>
    <t>owatpmoro</t>
  </si>
  <si>
    <t>all transport margins Morocco</t>
  </si>
  <si>
    <t>owatpnafr</t>
  </si>
  <si>
    <t>all transport margins Rest of North Africa</t>
  </si>
  <si>
    <t>owatpcfaz</t>
  </si>
  <si>
    <t>all transport margins CFA zone</t>
  </si>
  <si>
    <t>owatpwafr</t>
  </si>
  <si>
    <t>all transport margins Rest of West Africa</t>
  </si>
  <si>
    <t>owatpnige</t>
  </si>
  <si>
    <t>all transport margins Nigeria</t>
  </si>
  <si>
    <t>owatpethi</t>
  </si>
  <si>
    <t>all transport margins Ethiopia</t>
  </si>
  <si>
    <t>owatprsad</t>
  </si>
  <si>
    <t>all transport margins Rest of SADC</t>
  </si>
  <si>
    <t>owatpsafr</t>
  </si>
  <si>
    <t>all transport margins South Africa</t>
  </si>
  <si>
    <t>owatpeafr</t>
  </si>
  <si>
    <t>all transport margins East Africa</t>
  </si>
  <si>
    <t>owatprafr</t>
  </si>
  <si>
    <t>all transport margins Rest of Africa</t>
  </si>
  <si>
    <t>owatprest</t>
  </si>
  <si>
    <t>s</t>
  </si>
  <si>
    <t>kk</t>
  </si>
  <si>
    <t>cc</t>
  </si>
  <si>
    <t>ff</t>
  </si>
  <si>
    <t>aa</t>
  </si>
  <si>
    <t>tmmtax</t>
  </si>
  <si>
    <t>teetax</t>
  </si>
  <si>
    <t>fftax</t>
  </si>
  <si>
    <t>otppmarg</t>
  </si>
  <si>
    <t>ww</t>
  </si>
  <si>
    <t>anz</t>
  </si>
  <si>
    <t>chhk</t>
  </si>
  <si>
    <t>japa</t>
  </si>
  <si>
    <t>kore</t>
  </si>
  <si>
    <t>easi</t>
  </si>
  <si>
    <t>seas</t>
  </si>
  <si>
    <t>oasi</t>
  </si>
  <si>
    <t>indi</t>
  </si>
  <si>
    <t>paks</t>
  </si>
  <si>
    <t>sasi</t>
  </si>
  <si>
    <t>cana</t>
  </si>
  <si>
    <t>usam</t>
  </si>
  <si>
    <t>mexi</t>
  </si>
  <si>
    <t>arge</t>
  </si>
  <si>
    <t>braz</t>
  </si>
  <si>
    <t>esam</t>
  </si>
  <si>
    <t>rsam</t>
  </si>
  <si>
    <t>vene</t>
  </si>
  <si>
    <t>came</t>
  </si>
  <si>
    <t>cari</t>
  </si>
  <si>
    <t>aust</t>
  </si>
  <si>
    <t>belg</t>
  </si>
  <si>
    <t>balt</t>
  </si>
  <si>
    <t>reuu</t>
  </si>
  <si>
    <t>czec</t>
  </si>
  <si>
    <t>denm</t>
  </si>
  <si>
    <t>fran</t>
  </si>
  <si>
    <t>germ</t>
  </si>
  <si>
    <t>gree</t>
  </si>
  <si>
    <t>hung</t>
  </si>
  <si>
    <t>irel</t>
  </si>
  <si>
    <t>ital</t>
  </si>
  <si>
    <t>neth</t>
  </si>
  <si>
    <t>pola</t>
  </si>
  <si>
    <t>spai</t>
  </si>
  <si>
    <t>swed</t>
  </si>
  <si>
    <t>unki</t>
  </si>
  <si>
    <t>reur</t>
  </si>
  <si>
    <t>russ</t>
  </si>
  <si>
    <t>eeur</t>
  </si>
  <si>
    <t>rfsu</t>
  </si>
  <si>
    <t>gulf</t>
  </si>
  <si>
    <t>iran</t>
  </si>
  <si>
    <t>saud</t>
  </si>
  <si>
    <t>turk</t>
  </si>
  <si>
    <t>egyp</t>
  </si>
  <si>
    <t>moro</t>
  </si>
  <si>
    <t>nafr</t>
  </si>
  <si>
    <t>cfaz</t>
  </si>
  <si>
    <t>wafr</t>
  </si>
  <si>
    <t>nige</t>
  </si>
  <si>
    <t>ethi</t>
  </si>
  <si>
    <t>rsad</t>
  </si>
  <si>
    <t>safr</t>
  </si>
  <si>
    <t>eafr</t>
  </si>
  <si>
    <t>rafr</t>
  </si>
  <si>
    <t>rest</t>
  </si>
  <si>
    <t>unagg_sets!A5</t>
  </si>
  <si>
    <t>unagg_sets!D5</t>
  </si>
  <si>
    <t>unagg_sets!I5</t>
  </si>
  <si>
    <t>agg_sets!A5</t>
  </si>
  <si>
    <t>agg_sets!D5</t>
  </si>
  <si>
    <t>agg_sets!I5</t>
  </si>
  <si>
    <t>unagg_sets!G5</t>
  </si>
  <si>
    <t>unagg_sets!H5</t>
  </si>
  <si>
    <t>unagg_sets!J5</t>
  </si>
  <si>
    <t>unagg_sets!K5</t>
  </si>
  <si>
    <t>unagg_sets!L5</t>
  </si>
  <si>
    <t>unagg_sets!M5</t>
  </si>
  <si>
    <t>unagg_sets!N5</t>
  </si>
  <si>
    <t>map_sac_s(sac,s)</t>
  </si>
  <si>
    <t>map_r_k(r,kk)</t>
  </si>
  <si>
    <t>Agriculture</t>
  </si>
  <si>
    <t>Minerals</t>
  </si>
  <si>
    <t>Food products</t>
  </si>
  <si>
    <t>Light Manufacturing</t>
  </si>
  <si>
    <t>Heavy Manufacturing</t>
  </si>
  <si>
    <t>Gas and Water</t>
  </si>
  <si>
    <t>Unskilled</t>
  </si>
  <si>
    <t>Skilled</t>
  </si>
  <si>
    <t>Natural Resources</t>
  </si>
  <si>
    <t>chn</t>
  </si>
  <si>
    <t>jpko</t>
  </si>
  <si>
    <t>Japan and Korea</t>
  </si>
  <si>
    <t>rasia</t>
  </si>
  <si>
    <t>Rest of Asia</t>
  </si>
  <si>
    <t>india</t>
  </si>
  <si>
    <t>nafta</t>
  </si>
  <si>
    <t>NAFTA</t>
  </si>
  <si>
    <t>ramer</t>
  </si>
  <si>
    <t>Rest of Americas</t>
  </si>
  <si>
    <t>eu27</t>
  </si>
  <si>
    <t>EU 27</t>
  </si>
  <si>
    <t>rworl</t>
  </si>
  <si>
    <t>cagri</t>
  </si>
  <si>
    <t>clman</t>
  </si>
  <si>
    <t>chman</t>
  </si>
  <si>
    <t>cgasw</t>
  </si>
  <si>
    <t>ccnst</t>
  </si>
  <si>
    <t>ctrade</t>
  </si>
  <si>
    <t>ctrans</t>
  </si>
  <si>
    <t>aagri</t>
  </si>
  <si>
    <t>alman</t>
  </si>
  <si>
    <t>ahman</t>
  </si>
  <si>
    <t>agasw</t>
  </si>
  <si>
    <t>acnst</t>
  </si>
  <si>
    <t>atrade</t>
  </si>
  <si>
    <t>atrans</t>
  </si>
  <si>
    <t>asvcs</t>
  </si>
  <si>
    <t>tmchn</t>
  </si>
  <si>
    <t>tmjpko</t>
  </si>
  <si>
    <t>tmrasia</t>
  </si>
  <si>
    <t>tmindia</t>
  </si>
  <si>
    <t>tmnafta</t>
  </si>
  <si>
    <t>tmramer</t>
  </si>
  <si>
    <t>tmeu27</t>
  </si>
  <si>
    <t>tmrworl</t>
  </si>
  <si>
    <t>techn</t>
  </si>
  <si>
    <t>tejpko</t>
  </si>
  <si>
    <t>terasia</t>
  </si>
  <si>
    <t>teindia</t>
  </si>
  <si>
    <t>tenafta</t>
  </si>
  <si>
    <t>teramer</t>
  </si>
  <si>
    <t>teeu27</t>
  </si>
  <si>
    <t>terworl</t>
  </si>
  <si>
    <t>wchn</t>
  </si>
  <si>
    <t>wjpko</t>
  </si>
  <si>
    <t>wrasia</t>
  </si>
  <si>
    <t>windia</t>
  </si>
  <si>
    <t>wnafta</t>
  </si>
  <si>
    <t>wramer</t>
  </si>
  <si>
    <t>weu27</t>
  </si>
  <si>
    <t>wrworl</t>
  </si>
  <si>
    <t>owatpchn</t>
  </si>
  <si>
    <t>owatpjpko</t>
  </si>
  <si>
    <t>owatprasia</t>
  </si>
  <si>
    <t>owatpindia</t>
  </si>
  <si>
    <t>owatpnafta</t>
  </si>
  <si>
    <t>owatpramer</t>
  </si>
  <si>
    <t>owatpeu27</t>
  </si>
  <si>
    <t>owatprworl</t>
  </si>
  <si>
    <t>csvcs</t>
  </si>
  <si>
    <t>maps!F5</t>
  </si>
  <si>
    <t>map_sac_s</t>
  </si>
  <si>
    <t>map_r_kk</t>
  </si>
  <si>
    <t>agg_sets!G5</t>
  </si>
  <si>
    <t>agg_sets!H5</t>
  </si>
  <si>
    <t>agg_sets!J5</t>
  </si>
  <si>
    <t>agg_sets!K5</t>
  </si>
  <si>
    <t>agg_sets!L5</t>
  </si>
  <si>
    <t>agg_sets!M5</t>
  </si>
  <si>
    <t>agg_sets!N5</t>
  </si>
  <si>
    <t>agg_sets!O5</t>
  </si>
  <si>
    <t>agg_sets!P5</t>
  </si>
  <si>
    <t>agg_sets!Q5</t>
  </si>
  <si>
    <t>agg_sets</t>
  </si>
  <si>
    <t>the following subsets must be included, BUT those highlighted in RED must not be changed</t>
  </si>
  <si>
    <t>The user needs to work with TWO worksheets</t>
  </si>
  <si>
    <t>Coumns A and B in the worksheet 'agg_sets'</t>
  </si>
  <si>
    <t>PAY CAREFUL ATTENTION TO THE NOTES IN THIS WORKSHEET</t>
  </si>
  <si>
    <t>In the worksheet 'agg_sets' the user needs to complete THREE actions</t>
  </si>
  <si>
    <r>
      <t xml:space="preserve">Enter the appropriate (aggregate) member of the set </t>
    </r>
    <r>
      <rPr>
        <b/>
        <sz val="10"/>
        <color rgb="FFFF0000"/>
        <rFont val="Arial"/>
        <family val="2"/>
      </rPr>
      <t>sac</t>
    </r>
    <r>
      <rPr>
        <sz val="10"/>
        <rFont val="Arial"/>
        <family val="2"/>
      </rPr>
      <t xml:space="preserve"> against the corresponding member of the set </t>
    </r>
    <r>
      <rPr>
        <b/>
        <sz val="10"/>
        <color rgb="FFFF0000"/>
        <rFont val="Arial"/>
        <family val="2"/>
      </rPr>
      <t>s</t>
    </r>
  </si>
  <si>
    <t>This is done in Column A</t>
  </si>
  <si>
    <r>
      <t xml:space="preserve">Enter the appropriate (aggregate) member of the set </t>
    </r>
    <r>
      <rPr>
        <b/>
        <sz val="10"/>
        <color rgb="FFFF0000"/>
        <rFont val="Arial"/>
        <family val="2"/>
      </rPr>
      <t>r</t>
    </r>
    <r>
      <rPr>
        <sz val="10"/>
        <rFont val="Arial"/>
        <family val="2"/>
      </rPr>
      <t xml:space="preserve"> against the corresponding member of the set </t>
    </r>
    <r>
      <rPr>
        <b/>
        <sz val="10"/>
        <color rgb="FFFF0000"/>
        <rFont val="Arial"/>
        <family val="2"/>
      </rPr>
      <t>kk</t>
    </r>
  </si>
  <si>
    <t>This is done in Column F</t>
  </si>
  <si>
    <t>Coumns D and E in the worksheet 'agg_sets'</t>
  </si>
  <si>
    <t>NB 1</t>
  </si>
  <si>
    <t>NB 2</t>
  </si>
  <si>
    <t>The account names hous, saltax, vattax, prodtax, dirtax, govt, i_s and total must NOT be changed and must be in the sets s and sac</t>
  </si>
  <si>
    <t>The account name glo must be in the sets kk and r</t>
  </si>
  <si>
    <t>NB 3</t>
  </si>
  <si>
    <t>NB 4</t>
  </si>
  <si>
    <t>owatpmarg</t>
  </si>
  <si>
    <t>Sectors</t>
  </si>
  <si>
    <t>gtap</t>
  </si>
  <si>
    <t>model</t>
  </si>
  <si>
    <t>Description</t>
  </si>
  <si>
    <t>Public services</t>
  </si>
  <si>
    <t>lnd</t>
  </si>
  <si>
    <t>uskl</t>
  </si>
  <si>
    <t>sklb</t>
  </si>
  <si>
    <t>capi</t>
  </si>
  <si>
    <t>nres</t>
  </si>
  <si>
    <t>grain</t>
  </si>
  <si>
    <t>lvsk</t>
  </si>
  <si>
    <t>oagr</t>
  </si>
  <si>
    <t>oilg</t>
  </si>
  <si>
    <t>omin</t>
  </si>
  <si>
    <t>anfd</t>
  </si>
  <si>
    <t>ofod</t>
  </si>
  <si>
    <t>text</t>
  </si>
  <si>
    <t>wood</t>
  </si>
  <si>
    <t>pape</t>
  </si>
  <si>
    <t>minp</t>
  </si>
  <si>
    <t>meta</t>
  </si>
  <si>
    <t>metp</t>
  </si>
  <si>
    <t>vehi</t>
  </si>
  <si>
    <t>oman</t>
  </si>
  <si>
    <t>gasm</t>
  </si>
  <si>
    <t>watr</t>
  </si>
  <si>
    <t>trad</t>
  </si>
  <si>
    <t>trns</t>
  </si>
  <si>
    <t>serv</t>
  </si>
  <si>
    <t>pubs</t>
  </si>
  <si>
    <t>coal</t>
  </si>
  <si>
    <t>petc</t>
  </si>
  <si>
    <t>chem</t>
  </si>
  <si>
    <t>elec</t>
  </si>
  <si>
    <t>elct</t>
  </si>
  <si>
    <t>cons</t>
  </si>
  <si>
    <t>comm</t>
  </si>
  <si>
    <t>agri</t>
  </si>
  <si>
    <t>mins</t>
  </si>
  <si>
    <t>food</t>
  </si>
  <si>
    <t>lman</t>
  </si>
  <si>
    <t>hman</t>
  </si>
  <si>
    <t>gasw</t>
  </si>
  <si>
    <t>cnst</t>
  </si>
  <si>
    <t>trade</t>
  </si>
  <si>
    <t>trans</t>
  </si>
  <si>
    <t>svcs</t>
  </si>
  <si>
    <t>Vehicle and parts</t>
  </si>
  <si>
    <t>This workbook is set up with 'Protected worksheets'. This means that some cells in each worksheet cannot be changed. This is done to help users avoid making time consuming errors. pwd 'cgemod'</t>
  </si>
  <si>
    <t>Notes on data_samagg_anar_t_C_F_R.xlsx</t>
  </si>
  <si>
    <t>The workbook data_samagg_anar_t_8_12_5_8.xlsx is a worked example for an aggregated SAM with GTAP v8 data and 12 commodity accounts, 5 factor accounts and 8 region accounts</t>
  </si>
  <si>
    <t>Cell colouring</t>
  </si>
  <si>
    <t>RED</t>
  </si>
  <si>
    <t>Mapping</t>
  </si>
  <si>
    <t>Protected cells with data</t>
  </si>
  <si>
    <t>Protected cells with computed values</t>
  </si>
  <si>
    <t>BLUE</t>
  </si>
  <si>
    <t>BLACK</t>
  </si>
  <si>
    <t>Unprotected cells for user to define</t>
  </si>
  <si>
    <t>mapping</t>
  </si>
  <si>
    <t xml:space="preserve">The worksheet 'unagg_sets' is fixed and defines the sets for the database for the project, which is an aggregation of GTAP v8 </t>
  </si>
  <si>
    <t>assign members to the subsets that must be included (HINT: Use COPY and PASTE)</t>
  </si>
  <si>
    <r>
      <t xml:space="preserve">decide on the labels and descriptions for the </t>
    </r>
    <r>
      <rPr>
        <sz val="10"/>
        <color rgb="FFFF0000"/>
        <rFont val="Arial"/>
        <family val="2"/>
      </rPr>
      <t>regions</t>
    </r>
    <r>
      <rPr>
        <sz val="10"/>
        <rFont val="Arial"/>
        <family val="2"/>
      </rPr>
      <t xml:space="preserve"> to include in the set </t>
    </r>
    <r>
      <rPr>
        <sz val="10"/>
        <color rgb="FFFF0000"/>
        <rFont val="Arial"/>
        <family val="2"/>
      </rPr>
      <t xml:space="preserve">r </t>
    </r>
    <r>
      <rPr>
        <sz val="10"/>
        <color theme="1"/>
        <rFont val="Arial"/>
        <family val="2"/>
      </rPr>
      <t>for the aggregated SAMG</t>
    </r>
  </si>
  <si>
    <r>
      <t xml:space="preserve">decide on the labels and descriptions for the </t>
    </r>
    <r>
      <rPr>
        <sz val="10"/>
        <color rgb="FFFF0000"/>
        <rFont val="Arial"/>
        <family val="2"/>
      </rPr>
      <t>accounts</t>
    </r>
    <r>
      <rPr>
        <sz val="10"/>
        <rFont val="Arial"/>
        <family val="2"/>
      </rPr>
      <t xml:space="preserve"> to include in the set </t>
    </r>
    <r>
      <rPr>
        <sz val="10"/>
        <color rgb="FFFF0000"/>
        <rFont val="Arial"/>
        <family val="2"/>
      </rPr>
      <t>sac</t>
    </r>
    <r>
      <rPr>
        <sz val="10"/>
        <color theme="1"/>
        <rFont val="Arial"/>
        <family val="2"/>
      </rPr>
      <t xml:space="preserve"> for the aggregated SAMG</t>
    </r>
  </si>
  <si>
    <t>In the worksheet 'mapping' the user needs to complete ?? Actions</t>
  </si>
  <si>
    <t>MODEL</t>
  </si>
  <si>
    <t>CAREFULLY READ THE GUIDANCE IN THE DOCUMENT 'Global CGE Course project.pdf'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</si>
</sst>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2" x14ac:knownFonts="1">
    <font>
      <sz val="10"/>
      <name val="Arial"/>
    </font>
    <font>
      <sz val="10"/>
      <name val="Arial"/>
      <family val="2"/>
    </font>
    <font>
      <b/>
      <sz val="10"/>
      <name val="Arial"/>
      <family val="2"/>
    </font>
    <font>
      <sz val="10"/>
      <name val="Times New Roman"/>
      <family val="1"/>
    </font>
    <font>
      <sz val="8"/>
      <name val="Arial"/>
      <family val="2"/>
    </font>
    <font>
      <sz val="12"/>
      <name val="Helv"/>
    </font>
    <font>
      <sz val="10"/>
      <name val="Tms Rmn"/>
    </font>
    <font>
      <sz val="8"/>
      <name val="Tms Rmn"/>
    </font>
    <font>
      <b/>
      <sz val="10"/>
      <color indexed="10"/>
      <name val="Arial"/>
      <family val="2"/>
    </font>
    <font>
      <sz val="10"/>
      <color rgb="FFFF0000"/>
      <name val="Arial"/>
      <family val="2"/>
    </font>
    <font>
      <sz val="10"/>
      <color rgb="FF0000CC"/>
      <name val="Arial"/>
      <family val="2"/>
    </font>
    <font>
      <b/>
      <sz val="10"/>
      <color rgb="FFFF0000"/>
      <name val="Arial"/>
      <family val="2"/>
    </font>
    <font>
      <b/>
      <sz val="10"/>
      <color rgb="FF00B050"/>
      <name val="Arial"/>
      <family val="2"/>
    </font>
    <font>
      <b/>
      <sz val="10"/>
      <color rgb="FF7030A0"/>
      <name val="Arial"/>
      <family val="2"/>
    </font>
    <font>
      <b/>
      <sz val="10"/>
      <color rgb="FFC00000"/>
      <name val="Arial"/>
      <family val="2"/>
    </font>
    <font>
      <b/>
      <sz val="12"/>
      <name val="Arial"/>
      <family val="2"/>
    </font>
    <font>
      <sz val="10"/>
      <color theme="1"/>
      <name val="Arial"/>
      <family val="2"/>
    </font>
    <font>
      <sz val="10"/>
      <color rgb="FFFF0000"/>
      <name val="Times New Roman"/>
      <family val="1"/>
    </font>
    <font>
      <b/>
      <sz val="10"/>
      <color rgb="FFFF0000"/>
      <name val="Times New Roman"/>
      <family val="1"/>
    </font>
    <font>
      <b/>
      <sz val="10"/>
      <color rgb="FF0000CC"/>
      <name val="Arial"/>
      <family val="2"/>
    </font>
    <font>
      <b/>
      <sz val="16"/>
      <color rgb="FF0000CC"/>
      <name val="Arial"/>
      <family val="2"/>
    </font>
    <font>
      <b/>
      <sz val="12"/>
      <color rgb="FF00B050"/>
      <name val="Arial"/>
      <family val="2"/>
    </font>
  </fonts>
  <fills count="2">
    <fill>
      <patternFill patternType="none"/>
    </fill>
    <fill>
      <patternFill patternType="gray125"/>
    </fill>
  </fills>
  <borders count="1">
    <border>
      <left/>
      <right/>
      <top/>
      <bottom/>
      <diagonal/>
    </border>
  </borders>
  <cellStyleXfs count="12">
    <xf numFmtId="0" fontId="0" fillId="0" borderId="0"/>
    <xf numFmtId="164" fontId="5" fillId="0" borderId="0" applyFont="0" applyBorder="0"/>
    <xf numFmtId="164" fontId="5" fillId="0" borderId="0" applyFont="0" applyBorder="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1" fillId="0" borderId="0"/>
  </cellStyleXfs>
  <cellXfs count="46">
    <xf numFmtId="0" fontId="0" fillId="0" borderId="0" xfId="0"/>
    <xf numFmtId="0" fontId="2" fillId="0" borderId="0" xfId="0" applyFont="1"/>
    <xf numFmtId="0" fontId="3" fillId="0" borderId="0" xfId="0" applyFont="1"/>
    <xf numFmtId="0" fontId="1" fillId="0" borderId="0" xfId="0" applyFont="1"/>
    <xf numFmtId="0" fontId="2" fillId="0" borderId="0" xfId="11" applyFont="1"/>
    <xf numFmtId="0" fontId="1" fillId="0" borderId="0" xfId="11"/>
    <xf numFmtId="0" fontId="8" fillId="0" borderId="0" xfId="11" applyFont="1"/>
    <xf numFmtId="0" fontId="2" fillId="0" borderId="0" xfId="11" applyFont="1" applyAlignment="1">
      <alignment horizontal="left" vertical="center"/>
    </xf>
    <xf numFmtId="0" fontId="1" fillId="0" borderId="0" xfId="11" applyAlignment="1">
      <alignment horizontal="center" vertical="center" wrapText="1"/>
    </xf>
    <xf numFmtId="0" fontId="9" fillId="0" borderId="0" xfId="0" applyFont="1"/>
    <xf numFmtId="0" fontId="10" fillId="0" borderId="0" xfId="0" applyFont="1"/>
    <xf numFmtId="0" fontId="1" fillId="0" borderId="0" xfId="11" applyProtection="1">
      <protection locked="0"/>
    </xf>
    <xf numFmtId="0" fontId="1" fillId="0" borderId="0" xfId="0" applyFont="1" applyProtection="1">
      <protection locked="0"/>
    </xf>
    <xf numFmtId="0" fontId="0" fillId="0" borderId="0" xfId="0" applyProtection="1">
      <protection locked="0"/>
    </xf>
    <xf numFmtId="0" fontId="11" fillId="0" borderId="0" xfId="0" applyFont="1"/>
    <xf numFmtId="0" fontId="12" fillId="0" borderId="0" xfId="0" applyFont="1"/>
    <xf numFmtId="0" fontId="13" fillId="0" borderId="0" xfId="0" applyFont="1"/>
    <xf numFmtId="0" fontId="14" fillId="0" borderId="0" xfId="0" applyFont="1"/>
    <xf numFmtId="0" fontId="2" fillId="0" borderId="0" xfId="11" applyFont="1" applyProtection="1">
      <protection locked="0"/>
    </xf>
    <xf numFmtId="0" fontId="9" fillId="0" borderId="0" xfId="0" applyFont="1" applyProtection="1">
      <protection locked="0"/>
    </xf>
    <xf numFmtId="0" fontId="9" fillId="0" borderId="0" xfId="11" applyFont="1" applyAlignment="1">
      <alignment horizontal="center" vertical="center" wrapText="1"/>
    </xf>
    <xf numFmtId="0" fontId="2" fillId="0" borderId="0" xfId="11" applyFont="1" applyAlignment="1">
      <alignment horizontal="center"/>
    </xf>
    <xf numFmtId="0" fontId="11" fillId="0" borderId="0" xfId="11" applyFont="1" applyAlignment="1">
      <alignment horizontal="center"/>
    </xf>
    <xf numFmtId="0" fontId="9" fillId="0" borderId="0" xfId="11" applyFont="1"/>
    <xf numFmtId="0" fontId="2" fillId="0" borderId="0" xfId="0" applyFont="1" applyAlignment="1">
      <alignment horizontal="center" vertical="center"/>
    </xf>
    <xf numFmtId="0" fontId="11" fillId="0" borderId="0" xfId="11" applyFont="1"/>
    <xf numFmtId="0" fontId="11" fillId="0" borderId="0" xfId="11" applyFont="1" applyAlignment="1">
      <alignment horizontal="left" vertical="center"/>
    </xf>
    <xf numFmtId="0" fontId="11" fillId="0" borderId="0" xfId="11" applyFont="1" applyAlignment="1">
      <alignment horizontal="center" vertical="center" wrapText="1"/>
    </xf>
    <xf numFmtId="0" fontId="17" fillId="0" borderId="0" xfId="11" applyFont="1" applyAlignment="1">
      <alignment horizontal="center" vertical="center" wrapText="1"/>
    </xf>
    <xf numFmtId="0" fontId="18" fillId="0" borderId="0" xfId="11" applyFont="1"/>
    <xf numFmtId="0" fontId="15" fillId="0" borderId="0" xfId="0" applyFont="1"/>
    <xf numFmtId="0" fontId="11" fillId="0" borderId="0" xfId="0" applyFont="1" applyAlignment="1">
      <alignment horizontal="center" vertical="center"/>
    </xf>
    <xf numFmtId="0" fontId="10" fillId="0" borderId="0" xfId="0" applyFont="1" applyProtection="1">
      <protection locked="0"/>
    </xf>
    <xf numFmtId="0" fontId="10" fillId="0" borderId="0" xfId="11" applyFont="1" applyProtection="1">
      <protection locked="0"/>
    </xf>
    <xf numFmtId="0" fontId="19" fillId="0" borderId="0" xfId="0" applyFont="1"/>
    <xf numFmtId="0" fontId="2" fillId="0" borderId="0" xfId="11" applyFont="1" applyAlignment="1" applyProtection="1">
      <alignment horizontal="center"/>
      <protection locked="0"/>
    </xf>
    <xf numFmtId="0" fontId="9" fillId="0" borderId="0" xfId="11" applyFont="1" applyProtection="1">
      <protection locked="0"/>
    </xf>
    <xf numFmtId="0" fontId="18" fillId="0" borderId="0" xfId="11" applyFont="1" applyAlignment="1">
      <alignment horizontal="center"/>
    </xf>
    <xf numFmtId="0" fontId="20" fillId="0" borderId="0" xfId="11" applyFont="1" applyAlignment="1" applyProtection="1">
      <alignment horizontal="center" vertical="center"/>
      <protection locked="0"/>
    </xf>
    <xf numFmtId="0" fontId="15" fillId="0" borderId="0" xfId="0" applyFont="1" applyAlignment="1">
      <alignment horizontal="center" vertical="center"/>
    </xf>
    <xf numFmtId="0" fontId="21" fillId="0" borderId="0" xfId="0" applyFont="1"/>
    <xf numFmtId="0" fontId="10" fillId="0" borderId="0" xfId="0" applyFont="1" applyProtection="1"/>
    <xf numFmtId="0" fontId="10" fillId="0" borderId="0" xfId="11" applyFont="1" applyProtection="1"/>
    <xf numFmtId="0" fontId="1" fillId="0" borderId="0" xfId="11" applyProtection="1"/>
    <xf numFmtId="0" fontId="9" fillId="0" borderId="0" xfId="0" applyFont="1" applyProtection="1"/>
    <xf numFmtId="0" fontId="9" fillId="0" borderId="0" xfId="11" applyFont="1" applyProtection="1"/>
  </cellXfs>
  <cellStyles count="12">
    <cellStyle name="Comma [1]" xfId="1" xr:uid="{00000000-0005-0000-0000-000000000000}"/>
    <cellStyle name="Comma [2]" xfId="2" xr:uid="{00000000-0005-0000-0000-000001000000}"/>
    <cellStyle name="Normal" xfId="0" builtinId="0"/>
    <cellStyle name="Normal - Style1" xfId="3" xr:uid="{00000000-0005-0000-0000-000003000000}"/>
    <cellStyle name="Normal - Style2" xfId="4" xr:uid="{00000000-0005-0000-0000-000004000000}"/>
    <cellStyle name="Normal - Style3" xfId="5" xr:uid="{00000000-0005-0000-0000-000005000000}"/>
    <cellStyle name="Normal - Style4" xfId="6" xr:uid="{00000000-0005-0000-0000-000006000000}"/>
    <cellStyle name="Normal - Style5" xfId="7" xr:uid="{00000000-0005-0000-0000-000007000000}"/>
    <cellStyle name="Normal - Style6" xfId="8" xr:uid="{00000000-0005-0000-0000-000008000000}"/>
    <cellStyle name="Normal - Style7" xfId="9" xr:uid="{00000000-0005-0000-0000-000009000000}"/>
    <cellStyle name="Normal - Style8" xfId="10" xr:uid="{00000000-0005-0000-0000-00000A000000}"/>
    <cellStyle name="Normal 2" xfId="11" xr:uid="{00000000-0005-0000-0000-00000B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109"/>
  <sheetViews>
    <sheetView tabSelected="1" zoomScale="80" zoomScaleNormal="80" workbookViewId="0">
      <selection activeCell="I36" sqref="I36"/>
    </sheetView>
  </sheetViews>
  <sheetFormatPr defaultRowHeight="12.75" x14ac:dyDescent="0.2"/>
  <cols>
    <col min="2" max="2" width="17" customWidth="1"/>
    <col min="3" max="3" width="19.140625" customWidth="1"/>
  </cols>
  <sheetData>
    <row r="1" spans="1:13" x14ac:dyDescent="0.2">
      <c r="A1" s="1" t="s">
        <v>7</v>
      </c>
      <c r="B1" s="3"/>
      <c r="C1" s="3"/>
      <c r="D1" s="3"/>
      <c r="E1" s="3"/>
      <c r="F1" s="3"/>
    </row>
    <row r="2" spans="1:13" x14ac:dyDescent="0.2">
      <c r="A2" s="3"/>
      <c r="B2" s="3"/>
      <c r="C2" s="3"/>
      <c r="D2" s="3"/>
      <c r="E2" s="3"/>
      <c r="F2" s="3"/>
    </row>
    <row r="3" spans="1:13" x14ac:dyDescent="0.2">
      <c r="A3" s="1" t="s">
        <v>8</v>
      </c>
      <c r="B3" s="1" t="s">
        <v>9</v>
      </c>
      <c r="C3" s="1" t="s">
        <v>10</v>
      </c>
      <c r="D3" s="1" t="s">
        <v>11</v>
      </c>
      <c r="E3" s="1" t="s">
        <v>12</v>
      </c>
      <c r="F3" s="1" t="s">
        <v>13</v>
      </c>
    </row>
    <row r="4" spans="1:13" x14ac:dyDescent="0.2">
      <c r="A4" s="3"/>
      <c r="B4" s="3"/>
      <c r="C4" s="3"/>
      <c r="D4" s="3" t="s">
        <v>14</v>
      </c>
      <c r="E4" s="3" t="s">
        <v>15</v>
      </c>
      <c r="F4" s="3" t="s">
        <v>16</v>
      </c>
    </row>
    <row r="5" spans="1:13" x14ac:dyDescent="0.2">
      <c r="A5" s="3"/>
      <c r="B5" s="3"/>
      <c r="C5" s="3"/>
      <c r="D5" s="3"/>
      <c r="E5" s="3"/>
      <c r="F5" s="3"/>
    </row>
    <row r="6" spans="1:13" x14ac:dyDescent="0.2">
      <c r="A6" s="3" t="s">
        <v>17</v>
      </c>
      <c r="B6" s="3" t="s">
        <v>5</v>
      </c>
      <c r="C6" s="3" t="s">
        <v>578</v>
      </c>
      <c r="D6" s="3">
        <v>1</v>
      </c>
      <c r="E6" s="3"/>
      <c r="F6" s="3"/>
      <c r="M6" s="2"/>
    </row>
    <row r="7" spans="1:13" x14ac:dyDescent="0.2">
      <c r="A7" s="3" t="s">
        <v>17</v>
      </c>
      <c r="B7" s="3" t="s">
        <v>36</v>
      </c>
      <c r="C7" s="3" t="s">
        <v>579</v>
      </c>
      <c r="D7" s="3">
        <v>1</v>
      </c>
      <c r="E7" s="3"/>
      <c r="F7" s="3"/>
    </row>
    <row r="8" spans="1:13" x14ac:dyDescent="0.2">
      <c r="A8" s="3" t="s">
        <v>17</v>
      </c>
      <c r="B8" s="3" t="s">
        <v>18</v>
      </c>
      <c r="C8" s="3" t="s">
        <v>663</v>
      </c>
      <c r="D8" s="3">
        <v>1</v>
      </c>
      <c r="E8" s="3"/>
      <c r="F8" s="3"/>
    </row>
    <row r="9" spans="1:13" x14ac:dyDescent="0.2">
      <c r="A9" s="3" t="s">
        <v>17</v>
      </c>
      <c r="B9" s="3" t="s">
        <v>19</v>
      </c>
      <c r="C9" s="3" t="s">
        <v>664</v>
      </c>
      <c r="D9" s="3">
        <v>1</v>
      </c>
      <c r="E9" s="3"/>
      <c r="F9" s="3"/>
    </row>
    <row r="10" spans="1:13" x14ac:dyDescent="0.2">
      <c r="A10" s="3" t="s">
        <v>17</v>
      </c>
      <c r="B10" s="3" t="s">
        <v>20</v>
      </c>
      <c r="C10" s="3" t="s">
        <v>580</v>
      </c>
      <c r="D10" s="3">
        <v>1</v>
      </c>
      <c r="E10" s="3"/>
      <c r="F10" s="3"/>
    </row>
    <row r="11" spans="1:13" x14ac:dyDescent="0.2">
      <c r="A11" s="3" t="s">
        <v>17</v>
      </c>
      <c r="B11" s="3" t="s">
        <v>40</v>
      </c>
      <c r="C11" s="3" t="s">
        <v>665</v>
      </c>
      <c r="D11" s="3">
        <v>1</v>
      </c>
      <c r="E11" s="3"/>
      <c r="F11" s="3"/>
    </row>
    <row r="12" spans="1:13" x14ac:dyDescent="0.2">
      <c r="A12" s="3" t="s">
        <v>17</v>
      </c>
      <c r="B12" s="3" t="s">
        <v>37</v>
      </c>
      <c r="C12" s="3" t="s">
        <v>666</v>
      </c>
      <c r="D12" s="3">
        <v>1</v>
      </c>
      <c r="E12" s="3"/>
      <c r="F12" s="3"/>
    </row>
    <row r="13" spans="1:13" x14ac:dyDescent="0.2">
      <c r="A13" s="3" t="s">
        <v>17</v>
      </c>
      <c r="B13" s="3" t="s">
        <v>38</v>
      </c>
      <c r="C13" s="3" t="s">
        <v>667</v>
      </c>
      <c r="D13" s="3">
        <v>1</v>
      </c>
      <c r="E13" s="3"/>
      <c r="F13" s="3"/>
    </row>
    <row r="14" spans="1:13" x14ac:dyDescent="0.2">
      <c r="A14" s="3" t="s">
        <v>17</v>
      </c>
      <c r="B14" s="3" t="s">
        <v>39</v>
      </c>
      <c r="C14" s="3" t="s">
        <v>668</v>
      </c>
      <c r="D14" s="3">
        <v>1</v>
      </c>
      <c r="E14" s="3"/>
      <c r="F14" s="3"/>
    </row>
    <row r="15" spans="1:13" x14ac:dyDescent="0.2">
      <c r="A15" s="3" t="s">
        <v>17</v>
      </c>
      <c r="B15" s="3" t="s">
        <v>46</v>
      </c>
      <c r="C15" s="3" t="s">
        <v>669</v>
      </c>
      <c r="D15" s="3">
        <v>1</v>
      </c>
      <c r="E15" s="3"/>
      <c r="F15" s="3"/>
    </row>
    <row r="16" spans="1:13" x14ac:dyDescent="0.2">
      <c r="A16" s="3" t="s">
        <v>17</v>
      </c>
      <c r="B16" s="3" t="s">
        <v>47</v>
      </c>
      <c r="C16" s="3" t="s">
        <v>670</v>
      </c>
      <c r="D16" s="3">
        <v>1</v>
      </c>
      <c r="E16" s="3"/>
      <c r="F16" s="3"/>
    </row>
    <row r="17" spans="1:12" x14ac:dyDescent="0.2">
      <c r="A17" s="3" t="s">
        <v>17</v>
      </c>
      <c r="B17" s="5" t="s">
        <v>690</v>
      </c>
      <c r="C17" s="3" t="s">
        <v>671</v>
      </c>
      <c r="D17" s="3">
        <v>1</v>
      </c>
      <c r="E17" s="3"/>
      <c r="F17" s="3"/>
    </row>
    <row r="18" spans="1:12" x14ac:dyDescent="0.2">
      <c r="A18" s="3" t="s">
        <v>17</v>
      </c>
      <c r="B18" s="3" t="s">
        <v>45</v>
      </c>
      <c r="C18" s="3" t="s">
        <v>672</v>
      </c>
      <c r="D18" s="3">
        <v>1</v>
      </c>
      <c r="E18" s="3"/>
      <c r="F18" s="3"/>
    </row>
    <row r="19" spans="1:12" x14ac:dyDescent="0.2">
      <c r="A19" s="3" t="s">
        <v>17</v>
      </c>
      <c r="B19" s="3" t="s">
        <v>508</v>
      </c>
      <c r="C19" s="3" t="s">
        <v>575</v>
      </c>
      <c r="D19" s="3">
        <v>1</v>
      </c>
      <c r="E19" s="3"/>
      <c r="F19" s="3"/>
    </row>
    <row r="20" spans="1:12" x14ac:dyDescent="0.2">
      <c r="A20" s="3" t="s">
        <v>17</v>
      </c>
      <c r="B20" s="3" t="s">
        <v>509</v>
      </c>
      <c r="C20" s="3" t="s">
        <v>576</v>
      </c>
      <c r="D20" s="3">
        <v>1</v>
      </c>
      <c r="E20" s="3"/>
      <c r="F20" s="3"/>
    </row>
    <row r="21" spans="1:12" x14ac:dyDescent="0.2">
      <c r="A21" s="3" t="s">
        <v>17</v>
      </c>
      <c r="B21" s="3" t="s">
        <v>510</v>
      </c>
      <c r="C21" s="3" t="s">
        <v>581</v>
      </c>
      <c r="D21" s="3">
        <v>1</v>
      </c>
      <c r="E21" s="3"/>
      <c r="F21" s="3"/>
    </row>
    <row r="22" spans="1:12" x14ac:dyDescent="0.2">
      <c r="A22" s="3" t="s">
        <v>17</v>
      </c>
      <c r="B22" s="3" t="s">
        <v>512</v>
      </c>
      <c r="C22" s="3" t="s">
        <v>582</v>
      </c>
      <c r="D22" s="3">
        <v>1</v>
      </c>
      <c r="E22" s="3"/>
      <c r="F22" s="3"/>
    </row>
    <row r="23" spans="1:12" x14ac:dyDescent="0.2">
      <c r="A23" s="3" t="s">
        <v>17</v>
      </c>
      <c r="B23" s="3" t="s">
        <v>511</v>
      </c>
      <c r="C23" s="3" t="s">
        <v>577</v>
      </c>
      <c r="D23" s="3">
        <v>1</v>
      </c>
      <c r="E23" s="3"/>
      <c r="F23" s="3"/>
    </row>
    <row r="24" spans="1:12" x14ac:dyDescent="0.2">
      <c r="A24" s="3" t="s">
        <v>17</v>
      </c>
      <c r="B24" s="3" t="s">
        <v>513</v>
      </c>
      <c r="C24" s="3" t="s">
        <v>583</v>
      </c>
      <c r="D24" s="3">
        <v>1</v>
      </c>
      <c r="E24" s="3"/>
      <c r="F24" s="3"/>
    </row>
    <row r="25" spans="1:12" x14ac:dyDescent="0.2">
      <c r="A25" s="3" t="s">
        <v>17</v>
      </c>
      <c r="B25" s="3" t="s">
        <v>514</v>
      </c>
      <c r="C25" s="3" t="s">
        <v>584</v>
      </c>
      <c r="D25" s="3">
        <v>1</v>
      </c>
      <c r="E25" s="3"/>
      <c r="F25" s="3"/>
    </row>
    <row r="26" spans="1:12" x14ac:dyDescent="0.2">
      <c r="A26" s="3" t="s">
        <v>17</v>
      </c>
      <c r="B26" s="3" t="s">
        <v>515</v>
      </c>
      <c r="C26" s="3" t="s">
        <v>585</v>
      </c>
      <c r="D26" s="3">
        <v>1</v>
      </c>
      <c r="E26" s="3"/>
      <c r="F26" s="3"/>
    </row>
    <row r="27" spans="1:12" x14ac:dyDescent="0.2">
      <c r="A27" s="3" t="s">
        <v>17</v>
      </c>
      <c r="B27" s="3" t="s">
        <v>516</v>
      </c>
      <c r="C27" s="3" t="s">
        <v>586</v>
      </c>
      <c r="D27" s="3">
        <v>1</v>
      </c>
      <c r="E27" s="3"/>
      <c r="F27" s="3"/>
      <c r="I27" s="2"/>
      <c r="K27" s="2"/>
      <c r="L27" s="2"/>
    </row>
    <row r="28" spans="1:12" x14ac:dyDescent="0.2">
      <c r="A28" s="3" t="s">
        <v>17</v>
      </c>
      <c r="B28" s="3" t="s">
        <v>517</v>
      </c>
      <c r="C28" s="3" t="s">
        <v>587</v>
      </c>
      <c r="D28" s="3">
        <v>1</v>
      </c>
      <c r="E28" s="3"/>
      <c r="F28" s="3"/>
      <c r="I28" s="2"/>
      <c r="K28" s="2"/>
      <c r="L28" s="2"/>
    </row>
    <row r="29" spans="1:12" x14ac:dyDescent="0.2">
      <c r="A29" s="3" t="s">
        <v>33</v>
      </c>
      <c r="B29" s="3" t="s">
        <v>661</v>
      </c>
      <c r="C29" s="3" t="s">
        <v>49</v>
      </c>
      <c r="D29" s="3">
        <v>2</v>
      </c>
      <c r="E29" s="3"/>
      <c r="F29" s="3"/>
      <c r="I29" s="2"/>
      <c r="K29" s="2"/>
      <c r="L29" s="2"/>
    </row>
    <row r="30" spans="1:12" x14ac:dyDescent="0.2">
      <c r="A30" s="3" t="s">
        <v>33</v>
      </c>
      <c r="B30" s="3" t="s">
        <v>662</v>
      </c>
      <c r="C30" s="3" t="s">
        <v>660</v>
      </c>
      <c r="D30" s="3">
        <v>2</v>
      </c>
      <c r="E30" s="3"/>
      <c r="F30" s="3"/>
      <c r="I30" s="2"/>
      <c r="K30" s="2"/>
      <c r="L30" s="2"/>
    </row>
    <row r="31" spans="1:12" x14ac:dyDescent="0.2">
      <c r="E31" s="3"/>
      <c r="F31" s="3"/>
      <c r="I31" s="2"/>
      <c r="K31" s="2"/>
      <c r="L31" s="2"/>
    </row>
    <row r="32" spans="1:12" x14ac:dyDescent="0.2">
      <c r="E32" s="3"/>
      <c r="F32" s="3"/>
      <c r="I32" s="2"/>
      <c r="K32" s="2"/>
      <c r="L32" s="2"/>
    </row>
    <row r="33" spans="1:12" x14ac:dyDescent="0.2">
      <c r="E33" s="3"/>
      <c r="F33" s="3"/>
      <c r="I33" s="2"/>
      <c r="K33" s="2"/>
      <c r="L33" s="2"/>
    </row>
    <row r="34" spans="1:12" x14ac:dyDescent="0.2">
      <c r="E34" s="3"/>
      <c r="F34" s="3"/>
      <c r="I34" s="2"/>
      <c r="K34" s="2"/>
      <c r="L34" s="2"/>
    </row>
    <row r="35" spans="1:12" x14ac:dyDescent="0.2">
      <c r="E35" s="3"/>
      <c r="F35" s="3"/>
      <c r="I35" s="2"/>
      <c r="K35" s="2"/>
      <c r="L35" s="2"/>
    </row>
    <row r="36" spans="1:12" x14ac:dyDescent="0.2">
      <c r="E36" s="3"/>
      <c r="F36" s="3"/>
      <c r="I36" s="2"/>
      <c r="K36" s="2"/>
      <c r="L36" s="2"/>
    </row>
    <row r="37" spans="1:12" x14ac:dyDescent="0.2">
      <c r="E37" s="3"/>
      <c r="F37" s="3"/>
      <c r="I37" s="2"/>
      <c r="K37" s="2"/>
      <c r="L37" s="2"/>
    </row>
    <row r="38" spans="1:12" x14ac:dyDescent="0.2">
      <c r="E38" s="3"/>
      <c r="F38" s="3"/>
      <c r="I38" s="2"/>
      <c r="K38" s="2"/>
      <c r="L38" s="2"/>
    </row>
    <row r="39" spans="1:12" x14ac:dyDescent="0.2">
      <c r="E39" s="3"/>
      <c r="F39" s="3"/>
      <c r="I39" s="2"/>
      <c r="K39" s="2"/>
      <c r="L39" s="2"/>
    </row>
    <row r="40" spans="1:12" x14ac:dyDescent="0.2">
      <c r="E40" s="3"/>
      <c r="F40" s="3"/>
      <c r="I40" s="2"/>
      <c r="K40" s="2"/>
      <c r="L40" s="2"/>
    </row>
    <row r="41" spans="1:12" x14ac:dyDescent="0.2">
      <c r="E41" s="3"/>
      <c r="F41" s="3"/>
    </row>
    <row r="42" spans="1:12" x14ac:dyDescent="0.2">
      <c r="A42" s="3"/>
      <c r="B42" s="3"/>
      <c r="C42" s="3"/>
      <c r="D42" s="3"/>
      <c r="E42" s="3"/>
      <c r="F42" s="3"/>
    </row>
    <row r="43" spans="1:12" x14ac:dyDescent="0.2">
      <c r="A43" s="3"/>
      <c r="B43" s="3"/>
      <c r="C43" s="3"/>
      <c r="D43" s="3"/>
      <c r="E43" s="3"/>
      <c r="F43" s="3"/>
      <c r="I43" s="2"/>
      <c r="K43" s="2"/>
      <c r="L43" s="2"/>
    </row>
    <row r="44" spans="1:12" x14ac:dyDescent="0.2">
      <c r="A44" s="3"/>
      <c r="B44" s="3"/>
      <c r="C44" s="3"/>
      <c r="D44" s="3"/>
      <c r="E44" s="3"/>
      <c r="F44" s="3"/>
      <c r="I44" s="2"/>
      <c r="K44" s="2"/>
      <c r="L44" s="2"/>
    </row>
    <row r="45" spans="1:12" x14ac:dyDescent="0.2">
      <c r="A45" s="3"/>
      <c r="B45" s="3"/>
      <c r="C45" s="3"/>
      <c r="D45" s="3"/>
      <c r="E45" s="3"/>
      <c r="F45" s="3"/>
      <c r="I45" s="2"/>
      <c r="J45" s="2"/>
      <c r="K45" s="2"/>
      <c r="L45" s="2"/>
    </row>
    <row r="46" spans="1:12" x14ac:dyDescent="0.2">
      <c r="A46" s="3"/>
      <c r="B46" s="3"/>
      <c r="C46" s="3"/>
      <c r="D46" s="3"/>
      <c r="E46" s="3"/>
      <c r="F46" s="3"/>
      <c r="I46" s="2"/>
      <c r="J46" s="2"/>
      <c r="K46" s="2"/>
      <c r="L46" s="2"/>
    </row>
    <row r="47" spans="1:12" x14ac:dyDescent="0.2">
      <c r="A47" s="3"/>
      <c r="B47" s="3"/>
      <c r="C47" s="3"/>
      <c r="D47" s="3"/>
      <c r="E47" s="3"/>
      <c r="F47" s="3"/>
      <c r="I47" s="2"/>
      <c r="J47" s="2"/>
      <c r="K47" s="2"/>
      <c r="L47" s="2"/>
    </row>
    <row r="48" spans="1:12" x14ac:dyDescent="0.2">
      <c r="A48" s="3"/>
      <c r="B48" s="3"/>
      <c r="C48" s="3"/>
      <c r="D48" s="3"/>
      <c r="E48" s="3"/>
      <c r="F48" s="3"/>
      <c r="I48" s="2"/>
      <c r="J48" s="2"/>
      <c r="K48" s="2"/>
      <c r="L48" s="2"/>
    </row>
    <row r="49" spans="1:13" x14ac:dyDescent="0.2">
      <c r="A49" s="3"/>
      <c r="B49" s="3"/>
      <c r="C49" s="3"/>
      <c r="D49" s="3"/>
      <c r="E49" s="3"/>
      <c r="F49" s="3"/>
      <c r="I49" s="2"/>
      <c r="J49" s="2"/>
      <c r="K49" s="2"/>
      <c r="L49" s="2"/>
    </row>
    <row r="50" spans="1:13" x14ac:dyDescent="0.2">
      <c r="A50" s="3"/>
      <c r="B50" s="3"/>
      <c r="C50" s="3"/>
      <c r="D50" s="3"/>
      <c r="E50" s="3"/>
      <c r="F50" s="3"/>
    </row>
    <row r="51" spans="1:13" x14ac:dyDescent="0.2">
      <c r="E51" s="3"/>
      <c r="F51" s="3"/>
      <c r="I51" s="2"/>
      <c r="K51" s="2"/>
      <c r="L51" s="2"/>
    </row>
    <row r="52" spans="1:13" x14ac:dyDescent="0.2">
      <c r="E52" s="3"/>
      <c r="F52" s="3"/>
      <c r="I52" s="2"/>
      <c r="K52" s="2"/>
      <c r="L52" s="2"/>
    </row>
    <row r="53" spans="1:13" x14ac:dyDescent="0.2">
      <c r="E53" s="3"/>
      <c r="F53" s="3"/>
      <c r="I53" s="2"/>
      <c r="K53" s="2"/>
      <c r="L53" s="2"/>
    </row>
    <row r="54" spans="1:13" x14ac:dyDescent="0.2">
      <c r="A54" s="3"/>
      <c r="B54" s="3"/>
      <c r="C54" s="3"/>
      <c r="D54" s="3"/>
      <c r="E54" s="3"/>
      <c r="F54" s="3"/>
      <c r="I54" s="2"/>
      <c r="K54" s="2"/>
      <c r="L54" s="2"/>
    </row>
    <row r="55" spans="1:13" x14ac:dyDescent="0.2">
      <c r="A55" s="3"/>
      <c r="B55" s="3"/>
      <c r="C55" s="3"/>
      <c r="D55" s="3"/>
      <c r="E55" s="3"/>
      <c r="F55" s="3"/>
      <c r="I55" s="2"/>
      <c r="K55" s="2"/>
      <c r="L55" s="2"/>
    </row>
    <row r="56" spans="1:13" x14ac:dyDescent="0.2">
      <c r="A56" s="3"/>
      <c r="B56" s="3"/>
      <c r="C56" s="3"/>
      <c r="D56" s="3"/>
      <c r="E56" s="3"/>
      <c r="F56" s="3"/>
      <c r="I56" s="2"/>
      <c r="K56" s="2"/>
      <c r="L56" s="2"/>
    </row>
    <row r="57" spans="1:13" x14ac:dyDescent="0.2">
      <c r="A57" s="3"/>
      <c r="B57" s="3"/>
      <c r="C57" s="3"/>
      <c r="D57" s="3"/>
      <c r="E57" s="3"/>
      <c r="F57" s="3"/>
      <c r="I57" s="2"/>
      <c r="K57" s="2"/>
      <c r="L57" s="2"/>
    </row>
    <row r="58" spans="1:13" x14ac:dyDescent="0.2">
      <c r="A58" s="3"/>
      <c r="B58" s="3"/>
      <c r="C58" s="3"/>
      <c r="D58" s="3"/>
      <c r="E58" s="3"/>
      <c r="F58" s="3"/>
      <c r="I58" s="2"/>
      <c r="K58" s="2"/>
    </row>
    <row r="59" spans="1:13" x14ac:dyDescent="0.2">
      <c r="A59" s="3"/>
      <c r="B59" s="3"/>
      <c r="C59" s="3"/>
      <c r="D59" s="3"/>
      <c r="E59" s="3"/>
      <c r="F59" s="3"/>
      <c r="I59" s="2"/>
      <c r="K59" s="2"/>
      <c r="L59" s="2"/>
    </row>
    <row r="60" spans="1:13" x14ac:dyDescent="0.2">
      <c r="A60" s="3"/>
      <c r="B60" s="3"/>
      <c r="C60" s="3"/>
      <c r="D60" s="3"/>
      <c r="E60" s="3"/>
      <c r="F60" s="3"/>
      <c r="I60" s="2"/>
      <c r="K60" s="2"/>
      <c r="L60" s="2"/>
    </row>
    <row r="61" spans="1:13" x14ac:dyDescent="0.2">
      <c r="A61" s="3"/>
      <c r="B61" s="3"/>
      <c r="C61" s="3"/>
      <c r="D61" s="3"/>
      <c r="E61" s="3"/>
      <c r="F61" s="3"/>
    </row>
    <row r="62" spans="1:13" x14ac:dyDescent="0.2">
      <c r="A62" s="3"/>
      <c r="B62" s="3"/>
      <c r="C62" s="3"/>
      <c r="D62" s="3"/>
      <c r="E62" s="3"/>
      <c r="F62" s="3"/>
    </row>
    <row r="63" spans="1:13" x14ac:dyDescent="0.2">
      <c r="A63" s="3"/>
      <c r="B63" s="3"/>
      <c r="C63" s="3"/>
      <c r="D63" s="3"/>
      <c r="E63" s="3"/>
      <c r="F63" s="3"/>
      <c r="I63" s="2"/>
      <c r="J63" s="2"/>
      <c r="K63" s="2"/>
      <c r="L63" s="2"/>
      <c r="M63" s="2"/>
    </row>
    <row r="64" spans="1:13" x14ac:dyDescent="0.2">
      <c r="A64" s="3"/>
      <c r="B64" s="3"/>
      <c r="C64" s="3"/>
      <c r="D64" s="3"/>
      <c r="E64" s="3"/>
      <c r="F64" s="3"/>
      <c r="I64" s="2"/>
      <c r="J64" s="2"/>
      <c r="K64" s="2"/>
      <c r="L64" s="2"/>
    </row>
    <row r="65" spans="1:13" x14ac:dyDescent="0.2">
      <c r="A65" s="3"/>
      <c r="B65" s="3"/>
      <c r="C65" s="3"/>
      <c r="D65" s="3"/>
      <c r="E65" s="3"/>
      <c r="F65" s="3"/>
      <c r="I65" s="2"/>
      <c r="J65" s="2"/>
      <c r="K65" s="2"/>
      <c r="L65" s="2"/>
      <c r="M65" s="2"/>
    </row>
    <row r="66" spans="1:13" x14ac:dyDescent="0.2">
      <c r="A66" s="3"/>
      <c r="B66" s="3"/>
      <c r="C66" s="3"/>
      <c r="D66" s="3"/>
      <c r="E66" s="3"/>
      <c r="F66" s="3"/>
      <c r="I66" s="2"/>
      <c r="J66" s="2"/>
      <c r="K66" s="2"/>
      <c r="L66" s="2"/>
    </row>
    <row r="67" spans="1:13" x14ac:dyDescent="0.2">
      <c r="A67" s="3"/>
      <c r="B67" s="3"/>
      <c r="C67" s="3"/>
      <c r="D67" s="3"/>
      <c r="E67" s="3"/>
      <c r="F67" s="3"/>
      <c r="I67" s="2"/>
      <c r="J67" s="2"/>
      <c r="K67" s="2"/>
      <c r="L67" s="2"/>
      <c r="M67" s="2"/>
    </row>
    <row r="68" spans="1:13" x14ac:dyDescent="0.2">
      <c r="A68" s="3"/>
      <c r="B68" s="3"/>
      <c r="C68" s="3"/>
      <c r="D68" s="3"/>
      <c r="E68" s="3"/>
      <c r="F68" s="3"/>
      <c r="I68" s="2"/>
      <c r="J68" s="2"/>
      <c r="K68" s="2"/>
      <c r="L68" s="2"/>
    </row>
    <row r="69" spans="1:13" x14ac:dyDescent="0.2">
      <c r="A69" s="3"/>
      <c r="B69" s="3"/>
      <c r="C69" s="3"/>
      <c r="D69" s="3"/>
      <c r="E69" s="3"/>
      <c r="F69" s="3"/>
      <c r="I69" s="2"/>
      <c r="J69" s="2"/>
      <c r="L69" s="2"/>
      <c r="M69" s="2"/>
    </row>
    <row r="70" spans="1:13" x14ac:dyDescent="0.2">
      <c r="A70" s="3"/>
      <c r="B70" s="3"/>
      <c r="C70" s="3"/>
      <c r="D70" s="3"/>
      <c r="E70" s="3"/>
      <c r="F70" s="3"/>
      <c r="I70" s="2"/>
      <c r="J70" s="2"/>
      <c r="K70" s="2"/>
      <c r="L70" s="2"/>
    </row>
    <row r="71" spans="1:13" x14ac:dyDescent="0.2">
      <c r="A71" s="3"/>
      <c r="B71" s="3"/>
      <c r="C71" s="3"/>
      <c r="D71" s="3"/>
      <c r="E71" s="3"/>
      <c r="F71" s="3"/>
      <c r="I71" s="2"/>
      <c r="J71" s="2"/>
      <c r="K71" s="2"/>
      <c r="L71" s="2"/>
      <c r="M71" s="2"/>
    </row>
    <row r="72" spans="1:13" x14ac:dyDescent="0.2">
      <c r="A72" s="3"/>
      <c r="B72" s="3"/>
      <c r="C72" s="3"/>
      <c r="D72" s="3"/>
      <c r="E72" s="3"/>
      <c r="F72" s="3"/>
      <c r="I72" s="2"/>
      <c r="J72" s="2"/>
      <c r="K72" s="2"/>
      <c r="L72" s="2"/>
    </row>
    <row r="73" spans="1:13" x14ac:dyDescent="0.2">
      <c r="A73" s="3"/>
      <c r="B73" s="3"/>
      <c r="C73" s="3"/>
      <c r="D73" s="3"/>
      <c r="E73" s="3"/>
      <c r="F73" s="3"/>
      <c r="I73" s="2"/>
      <c r="J73" s="2"/>
      <c r="K73" s="2"/>
      <c r="L73" s="2"/>
      <c r="M73" s="2"/>
    </row>
    <row r="74" spans="1:13" x14ac:dyDescent="0.2">
      <c r="A74" s="3"/>
      <c r="B74" s="3"/>
      <c r="C74" s="3"/>
      <c r="D74" s="3"/>
      <c r="E74" s="3"/>
      <c r="F74" s="3"/>
      <c r="I74" s="2"/>
      <c r="J74" s="2"/>
      <c r="K74" s="2"/>
      <c r="L74" s="2"/>
    </row>
    <row r="75" spans="1:13" x14ac:dyDescent="0.2">
      <c r="A75" s="3"/>
      <c r="B75" s="3"/>
      <c r="C75" s="3"/>
      <c r="D75" s="3"/>
      <c r="E75" s="3"/>
      <c r="F75" s="3"/>
    </row>
    <row r="76" spans="1:13" x14ac:dyDescent="0.2">
      <c r="A76" s="3"/>
      <c r="B76" s="3"/>
      <c r="C76" s="3"/>
      <c r="D76" s="3"/>
      <c r="E76" s="3"/>
      <c r="F76" s="3"/>
    </row>
    <row r="77" spans="1:13" x14ac:dyDescent="0.2">
      <c r="A77" s="3"/>
      <c r="B77" s="3"/>
      <c r="C77" s="3"/>
      <c r="D77" s="3"/>
      <c r="E77" s="3"/>
      <c r="F77" s="3"/>
    </row>
    <row r="78" spans="1:13" x14ac:dyDescent="0.2">
      <c r="A78" s="3"/>
      <c r="B78" s="3"/>
      <c r="C78" s="3"/>
      <c r="D78" s="3"/>
      <c r="E78" s="3"/>
      <c r="F78" s="3"/>
    </row>
    <row r="79" spans="1:13" x14ac:dyDescent="0.2">
      <c r="A79" s="3"/>
      <c r="B79" s="3"/>
      <c r="C79" s="3"/>
      <c r="D79" s="3"/>
      <c r="E79" s="3"/>
      <c r="F79" s="3"/>
    </row>
    <row r="80" spans="1:13"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2"/>
      <c r="C104" s="2"/>
      <c r="D104" s="2"/>
    </row>
    <row r="105" spans="1:6" x14ac:dyDescent="0.2">
      <c r="A105" s="2"/>
      <c r="C105" s="2"/>
      <c r="D105" s="2"/>
    </row>
    <row r="106" spans="1:6" x14ac:dyDescent="0.2">
      <c r="A106" s="2"/>
      <c r="B106" s="2"/>
      <c r="C106" s="2"/>
      <c r="D106" s="2"/>
    </row>
    <row r="107" spans="1:6" x14ac:dyDescent="0.2">
      <c r="A107" s="2"/>
      <c r="B107" s="2"/>
      <c r="C107" s="2"/>
      <c r="D107" s="2"/>
    </row>
    <row r="108" spans="1:6" x14ac:dyDescent="0.2">
      <c r="A108" s="2"/>
      <c r="C108" s="2"/>
      <c r="D108" s="2"/>
    </row>
    <row r="109" spans="1:6" x14ac:dyDescent="0.2">
      <c r="A109" s="2"/>
      <c r="C109" s="2"/>
      <c r="D109" s="2"/>
    </row>
  </sheetData>
  <phoneticPr fontId="4"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760F-EDE3-4B1A-9E89-9AF9BD77328F}">
  <dimension ref="A1:I55"/>
  <sheetViews>
    <sheetView workbookViewId="0">
      <selection activeCell="P23" sqref="P23"/>
    </sheetView>
  </sheetViews>
  <sheetFormatPr defaultRowHeight="12.75" x14ac:dyDescent="0.2"/>
  <sheetData>
    <row r="1" spans="1:3" x14ac:dyDescent="0.2">
      <c r="A1" s="14" t="s">
        <v>741</v>
      </c>
    </row>
    <row r="2" spans="1:3" x14ac:dyDescent="0.2">
      <c r="A2" s="14"/>
    </row>
    <row r="3" spans="1:3" x14ac:dyDescent="0.2">
      <c r="A3" s="14"/>
      <c r="C3" s="16" t="s">
        <v>677</v>
      </c>
    </row>
    <row r="4" spans="1:3" x14ac:dyDescent="0.2">
      <c r="A4" s="14"/>
      <c r="C4" s="16"/>
    </row>
    <row r="5" spans="1:3" x14ac:dyDescent="0.2">
      <c r="A5" s="14" t="s">
        <v>684</v>
      </c>
      <c r="B5" s="9" t="s">
        <v>740</v>
      </c>
      <c r="C5" s="16"/>
    </row>
    <row r="6" spans="1:3" x14ac:dyDescent="0.2">
      <c r="A6" s="14" t="s">
        <v>685</v>
      </c>
      <c r="B6" s="9" t="s">
        <v>686</v>
      </c>
      <c r="C6" s="16"/>
    </row>
    <row r="7" spans="1:3" x14ac:dyDescent="0.2">
      <c r="A7" s="14" t="s">
        <v>688</v>
      </c>
      <c r="B7" s="9" t="s">
        <v>687</v>
      </c>
      <c r="C7" s="16"/>
    </row>
    <row r="8" spans="1:3" x14ac:dyDescent="0.2">
      <c r="A8" s="14" t="s">
        <v>689</v>
      </c>
      <c r="B8" s="9" t="s">
        <v>742</v>
      </c>
      <c r="C8" s="16"/>
    </row>
    <row r="10" spans="1:3" ht="15.75" x14ac:dyDescent="0.25">
      <c r="A10" s="30" t="s">
        <v>743</v>
      </c>
    </row>
    <row r="12" spans="1:3" x14ac:dyDescent="0.2">
      <c r="A12" s="14" t="s">
        <v>744</v>
      </c>
      <c r="B12" s="14" t="s">
        <v>746</v>
      </c>
    </row>
    <row r="13" spans="1:3" x14ac:dyDescent="0.2">
      <c r="A13" s="34" t="s">
        <v>748</v>
      </c>
      <c r="B13" s="34" t="s">
        <v>747</v>
      </c>
      <c r="C13" s="10"/>
    </row>
    <row r="14" spans="1:3" x14ac:dyDescent="0.2">
      <c r="A14" s="1" t="s">
        <v>749</v>
      </c>
      <c r="B14" s="1" t="s">
        <v>750</v>
      </c>
    </row>
    <row r="16" spans="1:3" x14ac:dyDescent="0.2">
      <c r="A16" s="1" t="s">
        <v>675</v>
      </c>
      <c r="B16" s="1"/>
      <c r="C16" s="1"/>
    </row>
    <row r="17" spans="1:9" x14ac:dyDescent="0.2">
      <c r="A17" s="1"/>
      <c r="B17" s="1"/>
      <c r="C17" s="1"/>
    </row>
    <row r="18" spans="1:9" x14ac:dyDescent="0.2">
      <c r="A18">
        <v>1</v>
      </c>
      <c r="B18" s="3" t="s">
        <v>673</v>
      </c>
    </row>
    <row r="19" spans="1:9" x14ac:dyDescent="0.2">
      <c r="A19">
        <v>2</v>
      </c>
      <c r="B19" s="3" t="s">
        <v>751</v>
      </c>
    </row>
    <row r="21" spans="1:9" s="1" customFormat="1" x14ac:dyDescent="0.2">
      <c r="A21" s="1" t="s">
        <v>752</v>
      </c>
    </row>
    <row r="22" spans="1:9" x14ac:dyDescent="0.2">
      <c r="B22" s="3"/>
    </row>
    <row r="24" spans="1:9" x14ac:dyDescent="0.2">
      <c r="A24" s="1" t="s">
        <v>678</v>
      </c>
    </row>
    <row r="25" spans="1:9" x14ac:dyDescent="0.2">
      <c r="A25" s="1"/>
    </row>
    <row r="26" spans="1:9" x14ac:dyDescent="0.2">
      <c r="A26">
        <v>1</v>
      </c>
      <c r="B26" s="3" t="s">
        <v>755</v>
      </c>
    </row>
    <row r="27" spans="1:9" x14ac:dyDescent="0.2">
      <c r="B27" s="15" t="s">
        <v>676</v>
      </c>
    </row>
    <row r="28" spans="1:9" ht="15.75" x14ac:dyDescent="0.25">
      <c r="B28" s="15"/>
      <c r="C28" s="40" t="s">
        <v>758</v>
      </c>
    </row>
    <row r="29" spans="1:9" x14ac:dyDescent="0.2">
      <c r="B29" s="3"/>
      <c r="C29" s="17"/>
    </row>
    <row r="30" spans="1:9" x14ac:dyDescent="0.2">
      <c r="C30" s="10" t="s">
        <v>674</v>
      </c>
      <c r="D30" s="10"/>
      <c r="E30" s="10"/>
      <c r="F30" s="10"/>
      <c r="G30" s="10"/>
      <c r="H30" s="10"/>
      <c r="I30" s="10"/>
    </row>
    <row r="31" spans="1:9" x14ac:dyDescent="0.2">
      <c r="D31" s="10" t="s">
        <v>32</v>
      </c>
    </row>
    <row r="32" spans="1:9" x14ac:dyDescent="0.2">
      <c r="D32" s="10" t="s">
        <v>1</v>
      </c>
    </row>
    <row r="33" spans="1:4" x14ac:dyDescent="0.2">
      <c r="D33" s="10" t="s">
        <v>2</v>
      </c>
    </row>
    <row r="34" spans="1:4" x14ac:dyDescent="0.2">
      <c r="D34" s="9" t="s">
        <v>44</v>
      </c>
    </row>
    <row r="35" spans="1:4" x14ac:dyDescent="0.2">
      <c r="D35" s="10" t="s">
        <v>53</v>
      </c>
    </row>
    <row r="36" spans="1:4" x14ac:dyDescent="0.2">
      <c r="D36" s="10" t="s">
        <v>41</v>
      </c>
    </row>
    <row r="37" spans="1:4" x14ac:dyDescent="0.2">
      <c r="D37" s="10" t="s">
        <v>42</v>
      </c>
    </row>
    <row r="38" spans="1:4" x14ac:dyDescent="0.2">
      <c r="D38" s="9" t="s">
        <v>30</v>
      </c>
    </row>
    <row r="39" spans="1:4" x14ac:dyDescent="0.2">
      <c r="D39" s="9" t="s">
        <v>48</v>
      </c>
    </row>
    <row r="40" spans="1:4" x14ac:dyDescent="0.2">
      <c r="D40" s="10" t="s">
        <v>43</v>
      </c>
    </row>
    <row r="41" spans="1:4" x14ac:dyDescent="0.2">
      <c r="D41" s="10" t="s">
        <v>3</v>
      </c>
    </row>
    <row r="42" spans="1:4" x14ac:dyDescent="0.2">
      <c r="C42" s="10"/>
    </row>
    <row r="43" spans="1:4" x14ac:dyDescent="0.2">
      <c r="A43">
        <v>2</v>
      </c>
      <c r="B43" s="3" t="s">
        <v>753</v>
      </c>
    </row>
    <row r="44" spans="1:4" x14ac:dyDescent="0.2">
      <c r="B44" s="3"/>
    </row>
    <row r="45" spans="1:4" x14ac:dyDescent="0.2">
      <c r="A45">
        <v>3</v>
      </c>
      <c r="B45" s="3" t="s">
        <v>754</v>
      </c>
    </row>
    <row r="46" spans="1:4" x14ac:dyDescent="0.2">
      <c r="B46" s="3"/>
      <c r="C46" s="15" t="s">
        <v>683</v>
      </c>
    </row>
    <row r="47" spans="1:4" x14ac:dyDescent="0.2">
      <c r="B47" s="3"/>
      <c r="C47" s="17"/>
    </row>
    <row r="49" spans="1:3" x14ac:dyDescent="0.2">
      <c r="A49" s="1" t="s">
        <v>756</v>
      </c>
    </row>
    <row r="51" spans="1:3" x14ac:dyDescent="0.2">
      <c r="A51">
        <v>1</v>
      </c>
      <c r="B51" s="3" t="s">
        <v>679</v>
      </c>
    </row>
    <row r="52" spans="1:3" x14ac:dyDescent="0.2">
      <c r="C52" s="15" t="s">
        <v>680</v>
      </c>
    </row>
    <row r="54" spans="1:3" x14ac:dyDescent="0.2">
      <c r="A54">
        <v>2</v>
      </c>
      <c r="B54" s="3" t="s">
        <v>681</v>
      </c>
    </row>
    <row r="55" spans="1:3" x14ac:dyDescent="0.2">
      <c r="C55" s="15" t="s">
        <v>682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N310"/>
  <sheetViews>
    <sheetView zoomScale="120" zoomScaleNormal="120" workbookViewId="0"/>
  </sheetViews>
  <sheetFormatPr defaultColWidth="13.140625" defaultRowHeight="12.75" x14ac:dyDescent="0.2"/>
  <cols>
    <col min="1" max="1" width="16.42578125" style="23" bestFit="1" customWidth="1"/>
    <col min="2" max="2" width="23.5703125" style="23" customWidth="1"/>
    <col min="3" max="4" width="13.140625" style="23" customWidth="1"/>
    <col min="5" max="5" width="17.85546875" style="23" customWidth="1"/>
    <col min="6" max="16384" width="13.140625" style="23"/>
  </cols>
  <sheetData>
    <row r="1" spans="1:14" x14ac:dyDescent="0.2">
      <c r="A1" s="25" t="s">
        <v>6</v>
      </c>
    </row>
    <row r="3" spans="1:14" s="25" customFormat="1" ht="39" customHeight="1" x14ac:dyDescent="0.2">
      <c r="A3" s="26" t="s">
        <v>0</v>
      </c>
      <c r="D3" s="25" t="s">
        <v>35</v>
      </c>
      <c r="F3" s="27"/>
      <c r="G3" s="28" t="s">
        <v>32</v>
      </c>
      <c r="H3" s="28" t="s">
        <v>1</v>
      </c>
      <c r="I3" s="28" t="s">
        <v>2</v>
      </c>
      <c r="J3" s="20" t="s">
        <v>53</v>
      </c>
      <c r="K3" s="20" t="s">
        <v>41</v>
      </c>
      <c r="L3" s="20" t="s">
        <v>42</v>
      </c>
      <c r="M3" s="20" t="s">
        <v>43</v>
      </c>
      <c r="N3" s="20" t="s">
        <v>3</v>
      </c>
    </row>
    <row r="4" spans="1:14" s="25" customFormat="1" x14ac:dyDescent="0.2">
      <c r="A4" s="25" t="s">
        <v>508</v>
      </c>
      <c r="B4" s="25" t="s">
        <v>4</v>
      </c>
      <c r="D4" s="25" t="s">
        <v>509</v>
      </c>
      <c r="E4" s="25" t="s">
        <v>4</v>
      </c>
      <c r="G4" s="29" t="s">
        <v>510</v>
      </c>
      <c r="H4" s="29" t="s">
        <v>512</v>
      </c>
      <c r="I4" s="29" t="s">
        <v>511</v>
      </c>
      <c r="J4" s="25" t="s">
        <v>513</v>
      </c>
      <c r="K4" s="25" t="s">
        <v>514</v>
      </c>
      <c r="L4" s="25" t="s">
        <v>515</v>
      </c>
      <c r="M4" s="25" t="s">
        <v>516</v>
      </c>
      <c r="N4" s="25" t="s">
        <v>517</v>
      </c>
    </row>
    <row r="5" spans="1:14" x14ac:dyDescent="0.2">
      <c r="A5" s="9" t="s">
        <v>79</v>
      </c>
      <c r="B5" s="9" t="s">
        <v>80</v>
      </c>
      <c r="D5" s="9" t="s">
        <v>518</v>
      </c>
      <c r="E5" s="9" t="s">
        <v>75</v>
      </c>
      <c r="G5" s="9" t="s">
        <v>79</v>
      </c>
      <c r="H5" s="9" t="s">
        <v>134</v>
      </c>
      <c r="I5" s="9" t="s">
        <v>67</v>
      </c>
      <c r="J5" s="9" t="s">
        <v>166</v>
      </c>
      <c r="K5" s="9" t="s">
        <v>278</v>
      </c>
      <c r="L5" s="9" t="s">
        <v>68</v>
      </c>
      <c r="M5" s="9" t="s">
        <v>396</v>
      </c>
      <c r="N5" s="9" t="s">
        <v>339</v>
      </c>
    </row>
    <row r="6" spans="1:14" x14ac:dyDescent="0.2">
      <c r="A6" s="9" t="s">
        <v>81</v>
      </c>
      <c r="B6" s="9" t="s">
        <v>82</v>
      </c>
      <c r="D6" s="9" t="s">
        <v>519</v>
      </c>
      <c r="E6" s="9" t="s">
        <v>168</v>
      </c>
      <c r="G6" s="9" t="s">
        <v>81</v>
      </c>
      <c r="H6" s="9" t="s">
        <v>135</v>
      </c>
      <c r="I6" s="9" t="s">
        <v>162</v>
      </c>
      <c r="J6" s="9" t="s">
        <v>167</v>
      </c>
      <c r="K6" s="9" t="s">
        <v>279</v>
      </c>
      <c r="L6" s="9" t="s">
        <v>335</v>
      </c>
      <c r="M6" s="9" t="s">
        <v>397</v>
      </c>
      <c r="N6" s="9" t="s">
        <v>340</v>
      </c>
    </row>
    <row r="7" spans="1:14" x14ac:dyDescent="0.2">
      <c r="A7" s="9" t="s">
        <v>83</v>
      </c>
      <c r="B7" s="9" t="s">
        <v>84</v>
      </c>
      <c r="D7" s="9" t="s">
        <v>520</v>
      </c>
      <c r="E7" s="9" t="s">
        <v>170</v>
      </c>
      <c r="G7" s="9" t="s">
        <v>83</v>
      </c>
      <c r="H7" s="9" t="s">
        <v>136</v>
      </c>
      <c r="I7" s="9" t="s">
        <v>163</v>
      </c>
      <c r="J7" s="9" t="s">
        <v>169</v>
      </c>
      <c r="K7" s="9" t="s">
        <v>280</v>
      </c>
      <c r="L7" s="9" t="s">
        <v>336</v>
      </c>
      <c r="M7" s="9" t="s">
        <v>399</v>
      </c>
      <c r="N7" s="9" t="s">
        <v>341</v>
      </c>
    </row>
    <row r="8" spans="1:14" x14ac:dyDescent="0.2">
      <c r="A8" s="9" t="s">
        <v>85</v>
      </c>
      <c r="B8" s="9" t="s">
        <v>86</v>
      </c>
      <c r="D8" s="9" t="s">
        <v>521</v>
      </c>
      <c r="E8" s="9" t="s">
        <v>172</v>
      </c>
      <c r="G8" s="9" t="s">
        <v>85</v>
      </c>
      <c r="H8" s="9" t="s">
        <v>137</v>
      </c>
      <c r="I8" s="9" t="s">
        <v>164</v>
      </c>
      <c r="J8" s="9" t="s">
        <v>171</v>
      </c>
      <c r="K8" s="9" t="s">
        <v>281</v>
      </c>
      <c r="L8" s="9" t="s">
        <v>337</v>
      </c>
      <c r="M8" s="9" t="s">
        <v>401</v>
      </c>
      <c r="N8" s="9" t="s">
        <v>342</v>
      </c>
    </row>
    <row r="9" spans="1:14" x14ac:dyDescent="0.2">
      <c r="A9" s="9" t="s">
        <v>87</v>
      </c>
      <c r="B9" s="9" t="s">
        <v>88</v>
      </c>
      <c r="D9" s="9" t="s">
        <v>522</v>
      </c>
      <c r="E9" s="9" t="s">
        <v>174</v>
      </c>
      <c r="G9" s="9" t="s">
        <v>87</v>
      </c>
      <c r="H9" s="9" t="s">
        <v>138</v>
      </c>
      <c r="I9" s="9" t="s">
        <v>165</v>
      </c>
      <c r="J9" s="9" t="s">
        <v>173</v>
      </c>
      <c r="K9" s="9" t="s">
        <v>282</v>
      </c>
      <c r="L9" s="9" t="s">
        <v>338</v>
      </c>
      <c r="M9" s="9" t="s">
        <v>403</v>
      </c>
      <c r="N9" s="9" t="s">
        <v>343</v>
      </c>
    </row>
    <row r="10" spans="1:14" x14ac:dyDescent="0.2">
      <c r="A10" s="9" t="s">
        <v>89</v>
      </c>
      <c r="B10" s="9" t="s">
        <v>90</v>
      </c>
      <c r="D10" s="9" t="s">
        <v>523</v>
      </c>
      <c r="E10" s="9" t="s">
        <v>176</v>
      </c>
      <c r="G10" s="9" t="s">
        <v>89</v>
      </c>
      <c r="H10" s="9" t="s">
        <v>139</v>
      </c>
      <c r="J10" s="9" t="s">
        <v>175</v>
      </c>
      <c r="K10" s="9" t="s">
        <v>283</v>
      </c>
      <c r="M10" s="9" t="s">
        <v>405</v>
      </c>
      <c r="N10" s="9" t="s">
        <v>344</v>
      </c>
    </row>
    <row r="11" spans="1:14" x14ac:dyDescent="0.2">
      <c r="A11" s="9" t="s">
        <v>91</v>
      </c>
      <c r="B11" s="9" t="s">
        <v>92</v>
      </c>
      <c r="D11" s="9" t="s">
        <v>524</v>
      </c>
      <c r="E11" s="9" t="s">
        <v>178</v>
      </c>
      <c r="G11" s="9" t="s">
        <v>91</v>
      </c>
      <c r="H11" s="9" t="s">
        <v>140</v>
      </c>
      <c r="J11" s="9" t="s">
        <v>177</v>
      </c>
      <c r="K11" s="9" t="s">
        <v>284</v>
      </c>
      <c r="M11" s="9" t="s">
        <v>407</v>
      </c>
      <c r="N11" s="9" t="s">
        <v>345</v>
      </c>
    </row>
    <row r="12" spans="1:14" x14ac:dyDescent="0.2">
      <c r="A12" s="9" t="s">
        <v>93</v>
      </c>
      <c r="B12" s="9" t="s">
        <v>94</v>
      </c>
      <c r="D12" s="9" t="s">
        <v>525</v>
      </c>
      <c r="E12" s="9" t="s">
        <v>180</v>
      </c>
      <c r="G12" s="9" t="s">
        <v>93</v>
      </c>
      <c r="H12" s="9" t="s">
        <v>141</v>
      </c>
      <c r="J12" s="9" t="s">
        <v>179</v>
      </c>
      <c r="K12" s="9" t="s">
        <v>285</v>
      </c>
      <c r="M12" s="9" t="s">
        <v>409</v>
      </c>
      <c r="N12" s="9" t="s">
        <v>346</v>
      </c>
    </row>
    <row r="13" spans="1:14" x14ac:dyDescent="0.2">
      <c r="A13" s="9" t="s">
        <v>95</v>
      </c>
      <c r="B13" s="9" t="s">
        <v>96</v>
      </c>
      <c r="D13" s="9" t="s">
        <v>526</v>
      </c>
      <c r="E13" s="9" t="s">
        <v>182</v>
      </c>
      <c r="G13" s="9" t="s">
        <v>95</v>
      </c>
      <c r="H13" s="9" t="s">
        <v>142</v>
      </c>
      <c r="J13" s="9" t="s">
        <v>181</v>
      </c>
      <c r="K13" s="9" t="s">
        <v>286</v>
      </c>
      <c r="M13" s="9" t="s">
        <v>411</v>
      </c>
      <c r="N13" s="9" t="s">
        <v>347</v>
      </c>
    </row>
    <row r="14" spans="1:14" x14ac:dyDescent="0.2">
      <c r="A14" s="9" t="s">
        <v>97</v>
      </c>
      <c r="B14" s="9" t="s">
        <v>98</v>
      </c>
      <c r="D14" s="9" t="s">
        <v>527</v>
      </c>
      <c r="E14" s="9" t="s">
        <v>184</v>
      </c>
      <c r="G14" s="9" t="s">
        <v>97</v>
      </c>
      <c r="H14" s="9" t="s">
        <v>143</v>
      </c>
      <c r="J14" s="9" t="s">
        <v>183</v>
      </c>
      <c r="K14" s="9" t="s">
        <v>287</v>
      </c>
      <c r="M14" s="9" t="s">
        <v>413</v>
      </c>
      <c r="N14" s="9" t="s">
        <v>348</v>
      </c>
    </row>
    <row r="15" spans="1:14" x14ac:dyDescent="0.2">
      <c r="A15" s="9" t="s">
        <v>99</v>
      </c>
      <c r="B15" s="9" t="s">
        <v>100</v>
      </c>
      <c r="D15" s="9" t="s">
        <v>528</v>
      </c>
      <c r="E15" s="9" t="s">
        <v>186</v>
      </c>
      <c r="G15" s="9" t="s">
        <v>99</v>
      </c>
      <c r="H15" s="9" t="s">
        <v>144</v>
      </c>
      <c r="J15" s="9" t="s">
        <v>185</v>
      </c>
      <c r="K15" s="9" t="s">
        <v>288</v>
      </c>
      <c r="M15" s="9" t="s">
        <v>415</v>
      </c>
      <c r="N15" s="9" t="s">
        <v>349</v>
      </c>
    </row>
    <row r="16" spans="1:14" x14ac:dyDescent="0.2">
      <c r="A16" s="9" t="s">
        <v>101</v>
      </c>
      <c r="B16" s="9" t="s">
        <v>102</v>
      </c>
      <c r="D16" s="9" t="s">
        <v>529</v>
      </c>
      <c r="E16" s="9" t="s">
        <v>188</v>
      </c>
      <c r="G16" s="9" t="s">
        <v>101</v>
      </c>
      <c r="H16" s="9" t="s">
        <v>145</v>
      </c>
      <c r="J16" s="9" t="s">
        <v>187</v>
      </c>
      <c r="K16" s="9" t="s">
        <v>289</v>
      </c>
      <c r="M16" s="9" t="s">
        <v>417</v>
      </c>
      <c r="N16" s="9" t="s">
        <v>350</v>
      </c>
    </row>
    <row r="17" spans="1:14" x14ac:dyDescent="0.2">
      <c r="A17" s="9" t="s">
        <v>103</v>
      </c>
      <c r="B17" s="9" t="s">
        <v>104</v>
      </c>
      <c r="D17" s="9" t="s">
        <v>530</v>
      </c>
      <c r="E17" s="9" t="s">
        <v>190</v>
      </c>
      <c r="G17" s="9" t="s">
        <v>103</v>
      </c>
      <c r="H17" s="9" t="s">
        <v>146</v>
      </c>
      <c r="J17" s="9" t="s">
        <v>189</v>
      </c>
      <c r="K17" s="9" t="s">
        <v>290</v>
      </c>
      <c r="M17" s="9" t="s">
        <v>419</v>
      </c>
      <c r="N17" s="9" t="s">
        <v>351</v>
      </c>
    </row>
    <row r="18" spans="1:14" x14ac:dyDescent="0.2">
      <c r="A18" s="9" t="s">
        <v>105</v>
      </c>
      <c r="B18" s="9" t="s">
        <v>106</v>
      </c>
      <c r="D18" s="9" t="s">
        <v>531</v>
      </c>
      <c r="E18" s="9" t="s">
        <v>192</v>
      </c>
      <c r="G18" s="9" t="s">
        <v>105</v>
      </c>
      <c r="H18" s="9" t="s">
        <v>147</v>
      </c>
      <c r="J18" s="9" t="s">
        <v>191</v>
      </c>
      <c r="K18" s="9" t="s">
        <v>291</v>
      </c>
      <c r="M18" s="9" t="s">
        <v>421</v>
      </c>
      <c r="N18" s="9" t="s">
        <v>352</v>
      </c>
    </row>
    <row r="19" spans="1:14" x14ac:dyDescent="0.2">
      <c r="A19" s="9" t="s">
        <v>107</v>
      </c>
      <c r="B19" s="9" t="s">
        <v>108</v>
      </c>
      <c r="D19" s="9" t="s">
        <v>532</v>
      </c>
      <c r="E19" s="9" t="s">
        <v>194</v>
      </c>
      <c r="G19" s="9" t="s">
        <v>107</v>
      </c>
      <c r="H19" s="9" t="s">
        <v>148</v>
      </c>
      <c r="J19" s="9" t="s">
        <v>193</v>
      </c>
      <c r="K19" s="9" t="s">
        <v>292</v>
      </c>
      <c r="M19" s="9" t="s">
        <v>423</v>
      </c>
      <c r="N19" s="9" t="s">
        <v>353</v>
      </c>
    </row>
    <row r="20" spans="1:14" x14ac:dyDescent="0.2">
      <c r="A20" s="9" t="s">
        <v>109</v>
      </c>
      <c r="B20" s="9" t="s">
        <v>110</v>
      </c>
      <c r="D20" s="9" t="s">
        <v>533</v>
      </c>
      <c r="E20" s="9" t="s">
        <v>196</v>
      </c>
      <c r="G20" s="9" t="s">
        <v>109</v>
      </c>
      <c r="H20" s="9" t="s">
        <v>149</v>
      </c>
      <c r="J20" s="9" t="s">
        <v>195</v>
      </c>
      <c r="K20" s="9" t="s">
        <v>293</v>
      </c>
      <c r="M20" s="9" t="s">
        <v>425</v>
      </c>
      <c r="N20" s="9" t="s">
        <v>354</v>
      </c>
    </row>
    <row r="21" spans="1:14" x14ac:dyDescent="0.2">
      <c r="A21" s="9" t="s">
        <v>111</v>
      </c>
      <c r="B21" s="9" t="s">
        <v>112</v>
      </c>
      <c r="D21" s="9" t="s">
        <v>534</v>
      </c>
      <c r="E21" s="9" t="s">
        <v>198</v>
      </c>
      <c r="G21" s="9" t="s">
        <v>111</v>
      </c>
      <c r="H21" s="9" t="s">
        <v>150</v>
      </c>
      <c r="J21" s="9" t="s">
        <v>197</v>
      </c>
      <c r="K21" s="9" t="s">
        <v>294</v>
      </c>
      <c r="M21" s="9" t="s">
        <v>427</v>
      </c>
      <c r="N21" s="9" t="s">
        <v>355</v>
      </c>
    </row>
    <row r="22" spans="1:14" x14ac:dyDescent="0.2">
      <c r="A22" s="9" t="s">
        <v>113</v>
      </c>
      <c r="B22" s="9" t="s">
        <v>114</v>
      </c>
      <c r="D22" s="9" t="s">
        <v>535</v>
      </c>
      <c r="E22" s="9" t="s">
        <v>200</v>
      </c>
      <c r="G22" s="9" t="s">
        <v>113</v>
      </c>
      <c r="H22" s="9" t="s">
        <v>151</v>
      </c>
      <c r="J22" s="9" t="s">
        <v>199</v>
      </c>
      <c r="K22" s="9" t="s">
        <v>295</v>
      </c>
      <c r="M22" s="9" t="s">
        <v>429</v>
      </c>
      <c r="N22" s="9" t="s">
        <v>356</v>
      </c>
    </row>
    <row r="23" spans="1:14" x14ac:dyDescent="0.2">
      <c r="A23" s="9" t="s">
        <v>115</v>
      </c>
      <c r="B23" s="9" t="s">
        <v>116</v>
      </c>
      <c r="D23" s="9" t="s">
        <v>536</v>
      </c>
      <c r="E23" s="9" t="s">
        <v>202</v>
      </c>
      <c r="G23" s="9" t="s">
        <v>115</v>
      </c>
      <c r="H23" s="9" t="s">
        <v>152</v>
      </c>
      <c r="J23" s="9" t="s">
        <v>201</v>
      </c>
      <c r="K23" s="9" t="s">
        <v>296</v>
      </c>
      <c r="M23" s="9" t="s">
        <v>431</v>
      </c>
      <c r="N23" s="9" t="s">
        <v>357</v>
      </c>
    </row>
    <row r="24" spans="1:14" x14ac:dyDescent="0.2">
      <c r="A24" s="9" t="s">
        <v>117</v>
      </c>
      <c r="B24" s="9" t="s">
        <v>118</v>
      </c>
      <c r="D24" s="9" t="s">
        <v>537</v>
      </c>
      <c r="E24" s="9" t="s">
        <v>204</v>
      </c>
      <c r="G24" s="9" t="s">
        <v>117</v>
      </c>
      <c r="H24" s="9" t="s">
        <v>153</v>
      </c>
      <c r="J24" s="9" t="s">
        <v>203</v>
      </c>
      <c r="K24" s="9" t="s">
        <v>297</v>
      </c>
      <c r="M24" s="9" t="s">
        <v>433</v>
      </c>
      <c r="N24" s="9" t="s">
        <v>358</v>
      </c>
    </row>
    <row r="25" spans="1:14" x14ac:dyDescent="0.2">
      <c r="A25" s="9" t="s">
        <v>119</v>
      </c>
      <c r="B25" s="9" t="s">
        <v>120</v>
      </c>
      <c r="D25" s="9" t="s">
        <v>538</v>
      </c>
      <c r="E25" s="9" t="s">
        <v>206</v>
      </c>
      <c r="G25" s="9" t="s">
        <v>119</v>
      </c>
      <c r="H25" s="9" t="s">
        <v>154</v>
      </c>
      <c r="J25" s="9" t="s">
        <v>205</v>
      </c>
      <c r="K25" s="9" t="s">
        <v>298</v>
      </c>
      <c r="M25" s="9" t="s">
        <v>435</v>
      </c>
      <c r="N25" s="9" t="s">
        <v>359</v>
      </c>
    </row>
    <row r="26" spans="1:14" x14ac:dyDescent="0.2">
      <c r="A26" s="9" t="s">
        <v>121</v>
      </c>
      <c r="B26" s="9" t="s">
        <v>122</v>
      </c>
      <c r="D26" s="9" t="s">
        <v>539</v>
      </c>
      <c r="E26" s="9" t="s">
        <v>208</v>
      </c>
      <c r="G26" s="9" t="s">
        <v>121</v>
      </c>
      <c r="H26" s="9" t="s">
        <v>155</v>
      </c>
      <c r="J26" s="9" t="s">
        <v>207</v>
      </c>
      <c r="K26" s="9" t="s">
        <v>299</v>
      </c>
      <c r="M26" s="9" t="s">
        <v>437</v>
      </c>
      <c r="N26" s="9" t="s">
        <v>360</v>
      </c>
    </row>
    <row r="27" spans="1:14" x14ac:dyDescent="0.2">
      <c r="A27" s="9" t="s">
        <v>123</v>
      </c>
      <c r="B27" s="9" t="s">
        <v>124</v>
      </c>
      <c r="D27" s="9" t="s">
        <v>540</v>
      </c>
      <c r="E27" s="9" t="s">
        <v>210</v>
      </c>
      <c r="G27" s="9" t="s">
        <v>123</v>
      </c>
      <c r="H27" s="9" t="s">
        <v>156</v>
      </c>
      <c r="J27" s="9" t="s">
        <v>209</v>
      </c>
      <c r="K27" s="9" t="s">
        <v>300</v>
      </c>
      <c r="M27" s="9" t="s">
        <v>439</v>
      </c>
      <c r="N27" s="9" t="s">
        <v>361</v>
      </c>
    </row>
    <row r="28" spans="1:14" x14ac:dyDescent="0.2">
      <c r="A28" s="9" t="s">
        <v>125</v>
      </c>
      <c r="B28" s="9" t="s">
        <v>126</v>
      </c>
      <c r="D28" s="9" t="s">
        <v>541</v>
      </c>
      <c r="E28" s="9" t="s">
        <v>212</v>
      </c>
      <c r="G28" s="9" t="s">
        <v>125</v>
      </c>
      <c r="H28" s="9" t="s">
        <v>157</v>
      </c>
      <c r="J28" s="9" t="s">
        <v>211</v>
      </c>
      <c r="K28" s="9" t="s">
        <v>301</v>
      </c>
      <c r="M28" s="9" t="s">
        <v>441</v>
      </c>
      <c r="N28" s="9" t="s">
        <v>362</v>
      </c>
    </row>
    <row r="29" spans="1:14" x14ac:dyDescent="0.2">
      <c r="A29" s="9" t="s">
        <v>127</v>
      </c>
      <c r="B29" s="9" t="s">
        <v>128</v>
      </c>
      <c r="D29" s="9" t="s">
        <v>542</v>
      </c>
      <c r="E29" s="9" t="s">
        <v>214</v>
      </c>
      <c r="G29" s="9" t="s">
        <v>127</v>
      </c>
      <c r="H29" s="9" t="s">
        <v>158</v>
      </c>
      <c r="J29" s="9" t="s">
        <v>213</v>
      </c>
      <c r="K29" s="9" t="s">
        <v>302</v>
      </c>
      <c r="M29" s="9" t="s">
        <v>443</v>
      </c>
      <c r="N29" s="9" t="s">
        <v>363</v>
      </c>
    </row>
    <row r="30" spans="1:14" x14ac:dyDescent="0.2">
      <c r="A30" s="9" t="s">
        <v>129</v>
      </c>
      <c r="B30" s="9" t="s">
        <v>130</v>
      </c>
      <c r="D30" s="9" t="s">
        <v>543</v>
      </c>
      <c r="E30" s="9" t="s">
        <v>216</v>
      </c>
      <c r="G30" s="9" t="s">
        <v>129</v>
      </c>
      <c r="H30" s="9" t="s">
        <v>159</v>
      </c>
      <c r="J30" s="9" t="s">
        <v>215</v>
      </c>
      <c r="K30" s="9" t="s">
        <v>303</v>
      </c>
      <c r="M30" s="9" t="s">
        <v>445</v>
      </c>
      <c r="N30" s="9" t="s">
        <v>364</v>
      </c>
    </row>
    <row r="31" spans="1:14" x14ac:dyDescent="0.2">
      <c r="A31" s="9" t="s">
        <v>59</v>
      </c>
      <c r="B31" s="9" t="s">
        <v>131</v>
      </c>
      <c r="D31" s="9" t="s">
        <v>544</v>
      </c>
      <c r="E31" s="9" t="s">
        <v>218</v>
      </c>
      <c r="G31" s="9" t="s">
        <v>59</v>
      </c>
      <c r="H31" s="9" t="s">
        <v>60</v>
      </c>
      <c r="J31" s="9" t="s">
        <v>217</v>
      </c>
      <c r="K31" s="9" t="s">
        <v>304</v>
      </c>
      <c r="M31" s="9" t="s">
        <v>447</v>
      </c>
      <c r="N31" s="9" t="s">
        <v>365</v>
      </c>
    </row>
    <row r="32" spans="1:14" x14ac:dyDescent="0.2">
      <c r="A32" s="9" t="s">
        <v>132</v>
      </c>
      <c r="B32" s="9" t="s">
        <v>133</v>
      </c>
      <c r="D32" s="9" t="s">
        <v>545</v>
      </c>
      <c r="E32" s="9" t="s">
        <v>220</v>
      </c>
      <c r="G32" s="9" t="s">
        <v>132</v>
      </c>
      <c r="H32" s="9" t="s">
        <v>160</v>
      </c>
      <c r="J32" s="9" t="s">
        <v>219</v>
      </c>
      <c r="K32" s="9" t="s">
        <v>305</v>
      </c>
      <c r="M32" s="9" t="s">
        <v>449</v>
      </c>
      <c r="N32" s="9" t="s">
        <v>366</v>
      </c>
    </row>
    <row r="33" spans="1:14" x14ac:dyDescent="0.2">
      <c r="A33" s="9" t="s">
        <v>134</v>
      </c>
      <c r="B33" s="9" t="s">
        <v>80</v>
      </c>
      <c r="D33" s="9" t="s">
        <v>546</v>
      </c>
      <c r="E33" s="9" t="s">
        <v>222</v>
      </c>
      <c r="J33" s="9" t="s">
        <v>221</v>
      </c>
      <c r="K33" s="9" t="s">
        <v>306</v>
      </c>
      <c r="M33" s="9" t="s">
        <v>451</v>
      </c>
      <c r="N33" s="9" t="s">
        <v>367</v>
      </c>
    </row>
    <row r="34" spans="1:14" x14ac:dyDescent="0.2">
      <c r="A34" s="9" t="s">
        <v>135</v>
      </c>
      <c r="B34" s="9" t="s">
        <v>82</v>
      </c>
      <c r="D34" s="9" t="s">
        <v>547</v>
      </c>
      <c r="E34" s="9" t="s">
        <v>224</v>
      </c>
      <c r="J34" s="9" t="s">
        <v>223</v>
      </c>
      <c r="K34" s="9" t="s">
        <v>307</v>
      </c>
      <c r="M34" s="9" t="s">
        <v>453</v>
      </c>
      <c r="N34" s="9" t="s">
        <v>368</v>
      </c>
    </row>
    <row r="35" spans="1:14" x14ac:dyDescent="0.2">
      <c r="A35" s="9" t="s">
        <v>136</v>
      </c>
      <c r="B35" s="9" t="s">
        <v>84</v>
      </c>
      <c r="D35" s="9" t="s">
        <v>548</v>
      </c>
      <c r="E35" s="9" t="s">
        <v>226</v>
      </c>
      <c r="J35" s="9" t="s">
        <v>225</v>
      </c>
      <c r="K35" s="9" t="s">
        <v>308</v>
      </c>
      <c r="M35" s="9" t="s">
        <v>455</v>
      </c>
      <c r="N35" s="9" t="s">
        <v>369</v>
      </c>
    </row>
    <row r="36" spans="1:14" x14ac:dyDescent="0.2">
      <c r="A36" s="9" t="s">
        <v>137</v>
      </c>
      <c r="B36" s="9" t="s">
        <v>86</v>
      </c>
      <c r="D36" s="9" t="s">
        <v>549</v>
      </c>
      <c r="E36" s="9" t="s">
        <v>228</v>
      </c>
      <c r="J36" s="9" t="s">
        <v>227</v>
      </c>
      <c r="K36" s="9" t="s">
        <v>309</v>
      </c>
      <c r="M36" s="9" t="s">
        <v>457</v>
      </c>
      <c r="N36" s="9" t="s">
        <v>370</v>
      </c>
    </row>
    <row r="37" spans="1:14" x14ac:dyDescent="0.2">
      <c r="A37" s="9" t="s">
        <v>138</v>
      </c>
      <c r="B37" s="9" t="s">
        <v>88</v>
      </c>
      <c r="D37" s="9" t="s">
        <v>550</v>
      </c>
      <c r="E37" s="9" t="s">
        <v>230</v>
      </c>
      <c r="J37" s="9" t="s">
        <v>229</v>
      </c>
      <c r="K37" s="9" t="s">
        <v>310</v>
      </c>
      <c r="M37" s="9" t="s">
        <v>459</v>
      </c>
      <c r="N37" s="9" t="s">
        <v>371</v>
      </c>
    </row>
    <row r="38" spans="1:14" x14ac:dyDescent="0.2">
      <c r="A38" s="9" t="s">
        <v>139</v>
      </c>
      <c r="B38" s="9" t="s">
        <v>90</v>
      </c>
      <c r="D38" s="9" t="s">
        <v>551</v>
      </c>
      <c r="E38" s="9" t="s">
        <v>232</v>
      </c>
      <c r="J38" s="9" t="s">
        <v>231</v>
      </c>
      <c r="K38" s="9" t="s">
        <v>311</v>
      </c>
      <c r="M38" s="9" t="s">
        <v>461</v>
      </c>
      <c r="N38" s="9" t="s">
        <v>372</v>
      </c>
    </row>
    <row r="39" spans="1:14" x14ac:dyDescent="0.2">
      <c r="A39" s="9" t="s">
        <v>140</v>
      </c>
      <c r="B39" s="9" t="s">
        <v>92</v>
      </c>
      <c r="D39" s="9" t="s">
        <v>552</v>
      </c>
      <c r="E39" s="9" t="s">
        <v>234</v>
      </c>
      <c r="J39" s="9" t="s">
        <v>233</v>
      </c>
      <c r="K39" s="9" t="s">
        <v>312</v>
      </c>
      <c r="M39" s="9" t="s">
        <v>463</v>
      </c>
      <c r="N39" s="9" t="s">
        <v>373</v>
      </c>
    </row>
    <row r="40" spans="1:14" x14ac:dyDescent="0.2">
      <c r="A40" s="9" t="s">
        <v>141</v>
      </c>
      <c r="B40" s="9" t="s">
        <v>94</v>
      </c>
      <c r="D40" s="9" t="s">
        <v>553</v>
      </c>
      <c r="E40" s="9" t="s">
        <v>236</v>
      </c>
      <c r="J40" s="9" t="s">
        <v>235</v>
      </c>
      <c r="K40" s="9" t="s">
        <v>313</v>
      </c>
      <c r="M40" s="9" t="s">
        <v>465</v>
      </c>
      <c r="N40" s="9" t="s">
        <v>374</v>
      </c>
    </row>
    <row r="41" spans="1:14" x14ac:dyDescent="0.2">
      <c r="A41" s="9" t="s">
        <v>142</v>
      </c>
      <c r="B41" s="9" t="s">
        <v>96</v>
      </c>
      <c r="D41" s="9" t="s">
        <v>554</v>
      </c>
      <c r="E41" s="9" t="s">
        <v>238</v>
      </c>
      <c r="J41" s="9" t="s">
        <v>237</v>
      </c>
      <c r="K41" s="9" t="s">
        <v>314</v>
      </c>
      <c r="M41" s="9" t="s">
        <v>467</v>
      </c>
      <c r="N41" s="9" t="s">
        <v>375</v>
      </c>
    </row>
    <row r="42" spans="1:14" x14ac:dyDescent="0.2">
      <c r="A42" s="9" t="s">
        <v>143</v>
      </c>
      <c r="B42" s="9" t="s">
        <v>98</v>
      </c>
      <c r="D42" s="9" t="s">
        <v>555</v>
      </c>
      <c r="E42" s="9" t="s">
        <v>240</v>
      </c>
      <c r="J42" s="9" t="s">
        <v>239</v>
      </c>
      <c r="K42" s="9" t="s">
        <v>315</v>
      </c>
      <c r="M42" s="9" t="s">
        <v>469</v>
      </c>
      <c r="N42" s="9" t="s">
        <v>376</v>
      </c>
    </row>
    <row r="43" spans="1:14" x14ac:dyDescent="0.2">
      <c r="A43" s="9" t="s">
        <v>144</v>
      </c>
      <c r="B43" s="9" t="s">
        <v>100</v>
      </c>
      <c r="D43" s="9" t="s">
        <v>556</v>
      </c>
      <c r="E43" s="9" t="s">
        <v>242</v>
      </c>
      <c r="J43" s="9" t="s">
        <v>241</v>
      </c>
      <c r="K43" s="9" t="s">
        <v>316</v>
      </c>
      <c r="M43" s="9" t="s">
        <v>471</v>
      </c>
      <c r="N43" s="9" t="s">
        <v>377</v>
      </c>
    </row>
    <row r="44" spans="1:14" x14ac:dyDescent="0.2">
      <c r="A44" s="9" t="s">
        <v>145</v>
      </c>
      <c r="B44" s="9" t="s">
        <v>102</v>
      </c>
      <c r="C44" s="9"/>
      <c r="D44" s="9" t="s">
        <v>557</v>
      </c>
      <c r="E44" s="9" t="s">
        <v>244</v>
      </c>
      <c r="J44" s="9" t="s">
        <v>243</v>
      </c>
      <c r="K44" s="9" t="s">
        <v>317</v>
      </c>
      <c r="M44" s="9" t="s">
        <v>473</v>
      </c>
      <c r="N44" s="9" t="s">
        <v>378</v>
      </c>
    </row>
    <row r="45" spans="1:14" x14ac:dyDescent="0.2">
      <c r="A45" s="9" t="s">
        <v>146</v>
      </c>
      <c r="B45" s="9" t="s">
        <v>104</v>
      </c>
      <c r="D45" s="9" t="s">
        <v>558</v>
      </c>
      <c r="E45" s="9" t="s">
        <v>246</v>
      </c>
      <c r="J45" s="9" t="s">
        <v>245</v>
      </c>
      <c r="K45" s="9" t="s">
        <v>318</v>
      </c>
      <c r="M45" s="9" t="s">
        <v>475</v>
      </c>
      <c r="N45" s="9" t="s">
        <v>379</v>
      </c>
    </row>
    <row r="46" spans="1:14" x14ac:dyDescent="0.2">
      <c r="A46" s="9" t="s">
        <v>147</v>
      </c>
      <c r="B46" s="9" t="s">
        <v>106</v>
      </c>
      <c r="D46" s="9" t="s">
        <v>559</v>
      </c>
      <c r="E46" s="9" t="s">
        <v>248</v>
      </c>
      <c r="J46" s="9" t="s">
        <v>247</v>
      </c>
      <c r="K46" s="9" t="s">
        <v>319</v>
      </c>
      <c r="M46" s="9" t="s">
        <v>477</v>
      </c>
      <c r="N46" s="9" t="s">
        <v>380</v>
      </c>
    </row>
    <row r="47" spans="1:14" x14ac:dyDescent="0.2">
      <c r="A47" s="9" t="s">
        <v>148</v>
      </c>
      <c r="B47" s="9" t="s">
        <v>108</v>
      </c>
      <c r="D47" s="9" t="s">
        <v>560</v>
      </c>
      <c r="E47" s="9" t="s">
        <v>250</v>
      </c>
      <c r="J47" s="9" t="s">
        <v>249</v>
      </c>
      <c r="K47" s="9" t="s">
        <v>320</v>
      </c>
      <c r="M47" s="9" t="s">
        <v>479</v>
      </c>
      <c r="N47" s="9" t="s">
        <v>381</v>
      </c>
    </row>
    <row r="48" spans="1:14" x14ac:dyDescent="0.2">
      <c r="A48" s="9" t="s">
        <v>149</v>
      </c>
      <c r="B48" s="9" t="s">
        <v>110</v>
      </c>
      <c r="D48" s="9" t="s">
        <v>561</v>
      </c>
      <c r="E48" s="9" t="s">
        <v>252</v>
      </c>
      <c r="J48" s="9" t="s">
        <v>251</v>
      </c>
      <c r="K48" s="9" t="s">
        <v>321</v>
      </c>
      <c r="M48" s="9" t="s">
        <v>481</v>
      </c>
      <c r="N48" s="9" t="s">
        <v>382</v>
      </c>
    </row>
    <row r="49" spans="1:14" x14ac:dyDescent="0.2">
      <c r="A49" s="9" t="s">
        <v>150</v>
      </c>
      <c r="B49" s="9" t="s">
        <v>112</v>
      </c>
      <c r="D49" s="9" t="s">
        <v>562</v>
      </c>
      <c r="E49" s="9" t="s">
        <v>254</v>
      </c>
      <c r="J49" s="9" t="s">
        <v>253</v>
      </c>
      <c r="K49" s="9" t="s">
        <v>322</v>
      </c>
      <c r="M49" s="9" t="s">
        <v>483</v>
      </c>
      <c r="N49" s="9" t="s">
        <v>383</v>
      </c>
    </row>
    <row r="50" spans="1:14" x14ac:dyDescent="0.2">
      <c r="A50" s="9" t="s">
        <v>151</v>
      </c>
      <c r="B50" s="9" t="s">
        <v>114</v>
      </c>
      <c r="D50" s="9" t="s">
        <v>563</v>
      </c>
      <c r="E50" s="9" t="s">
        <v>256</v>
      </c>
      <c r="J50" s="9" t="s">
        <v>255</v>
      </c>
      <c r="K50" s="9" t="s">
        <v>323</v>
      </c>
      <c r="M50" s="9" t="s">
        <v>485</v>
      </c>
      <c r="N50" s="9" t="s">
        <v>384</v>
      </c>
    </row>
    <row r="51" spans="1:14" x14ac:dyDescent="0.2">
      <c r="A51" s="9" t="s">
        <v>152</v>
      </c>
      <c r="B51" s="9" t="s">
        <v>116</v>
      </c>
      <c r="D51" s="9" t="s">
        <v>564</v>
      </c>
      <c r="E51" s="9" t="s">
        <v>258</v>
      </c>
      <c r="J51" s="9" t="s">
        <v>257</v>
      </c>
      <c r="K51" s="9" t="s">
        <v>324</v>
      </c>
      <c r="M51" s="9" t="s">
        <v>487</v>
      </c>
      <c r="N51" s="9" t="s">
        <v>385</v>
      </c>
    </row>
    <row r="52" spans="1:14" x14ac:dyDescent="0.2">
      <c r="A52" s="9" t="s">
        <v>153</v>
      </c>
      <c r="B52" s="9" t="s">
        <v>118</v>
      </c>
      <c r="D52" s="9" t="s">
        <v>565</v>
      </c>
      <c r="E52" s="9" t="s">
        <v>260</v>
      </c>
      <c r="J52" s="9" t="s">
        <v>259</v>
      </c>
      <c r="K52" s="9" t="s">
        <v>325</v>
      </c>
      <c r="M52" s="9" t="s">
        <v>489</v>
      </c>
      <c r="N52" s="9" t="s">
        <v>386</v>
      </c>
    </row>
    <row r="53" spans="1:14" x14ac:dyDescent="0.2">
      <c r="A53" s="9" t="s">
        <v>154</v>
      </c>
      <c r="B53" s="9" t="s">
        <v>120</v>
      </c>
      <c r="D53" s="9" t="s">
        <v>566</v>
      </c>
      <c r="E53" s="9" t="s">
        <v>262</v>
      </c>
      <c r="J53" s="9" t="s">
        <v>261</v>
      </c>
      <c r="K53" s="9" t="s">
        <v>326</v>
      </c>
      <c r="M53" s="9" t="s">
        <v>491</v>
      </c>
      <c r="N53" s="9" t="s">
        <v>387</v>
      </c>
    </row>
    <row r="54" spans="1:14" x14ac:dyDescent="0.2">
      <c r="A54" s="9" t="s">
        <v>155</v>
      </c>
      <c r="B54" s="9" t="s">
        <v>122</v>
      </c>
      <c r="D54" s="9" t="s">
        <v>567</v>
      </c>
      <c r="E54" s="9" t="s">
        <v>264</v>
      </c>
      <c r="J54" s="9" t="s">
        <v>263</v>
      </c>
      <c r="K54" s="9" t="s">
        <v>327</v>
      </c>
      <c r="M54" s="9" t="s">
        <v>493</v>
      </c>
      <c r="N54" s="9" t="s">
        <v>388</v>
      </c>
    </row>
    <row r="55" spans="1:14" x14ac:dyDescent="0.2">
      <c r="A55" s="9" t="s">
        <v>156</v>
      </c>
      <c r="B55" s="9" t="s">
        <v>124</v>
      </c>
      <c r="D55" s="9" t="s">
        <v>568</v>
      </c>
      <c r="E55" s="9" t="s">
        <v>266</v>
      </c>
      <c r="J55" s="9" t="s">
        <v>265</v>
      </c>
      <c r="K55" s="9" t="s">
        <v>328</v>
      </c>
      <c r="M55" s="9" t="s">
        <v>495</v>
      </c>
      <c r="N55" s="9" t="s">
        <v>389</v>
      </c>
    </row>
    <row r="56" spans="1:14" x14ac:dyDescent="0.2">
      <c r="A56" s="9" t="s">
        <v>157</v>
      </c>
      <c r="B56" s="9" t="s">
        <v>126</v>
      </c>
      <c r="D56" s="9" t="s">
        <v>569</v>
      </c>
      <c r="E56" s="9" t="s">
        <v>268</v>
      </c>
      <c r="J56" s="9" t="s">
        <v>267</v>
      </c>
      <c r="K56" s="9" t="s">
        <v>329</v>
      </c>
      <c r="M56" s="9" t="s">
        <v>497</v>
      </c>
      <c r="N56" s="9" t="s">
        <v>390</v>
      </c>
    </row>
    <row r="57" spans="1:14" x14ac:dyDescent="0.2">
      <c r="A57" s="9" t="s">
        <v>158</v>
      </c>
      <c r="B57" s="9" t="s">
        <v>128</v>
      </c>
      <c r="D57" s="9" t="s">
        <v>570</v>
      </c>
      <c r="E57" s="9" t="s">
        <v>270</v>
      </c>
      <c r="J57" s="9" t="s">
        <v>269</v>
      </c>
      <c r="K57" s="9" t="s">
        <v>330</v>
      </c>
      <c r="M57" s="9" t="s">
        <v>499</v>
      </c>
      <c r="N57" s="9" t="s">
        <v>391</v>
      </c>
    </row>
    <row r="58" spans="1:14" x14ac:dyDescent="0.2">
      <c r="A58" s="9" t="s">
        <v>159</v>
      </c>
      <c r="B58" s="9" t="s">
        <v>130</v>
      </c>
      <c r="D58" s="9" t="s">
        <v>571</v>
      </c>
      <c r="E58" s="9" t="s">
        <v>272</v>
      </c>
      <c r="J58" s="9" t="s">
        <v>271</v>
      </c>
      <c r="K58" s="9" t="s">
        <v>331</v>
      </c>
      <c r="M58" s="9" t="s">
        <v>501</v>
      </c>
      <c r="N58" s="9" t="s">
        <v>392</v>
      </c>
    </row>
    <row r="59" spans="1:14" x14ac:dyDescent="0.2">
      <c r="A59" s="9" t="s">
        <v>60</v>
      </c>
      <c r="B59" s="9" t="s">
        <v>131</v>
      </c>
      <c r="D59" s="9" t="s">
        <v>572</v>
      </c>
      <c r="E59" s="9" t="s">
        <v>274</v>
      </c>
      <c r="J59" s="9" t="s">
        <v>273</v>
      </c>
      <c r="K59" s="9" t="s">
        <v>332</v>
      </c>
      <c r="M59" s="9" t="s">
        <v>503</v>
      </c>
      <c r="N59" s="9" t="s">
        <v>393</v>
      </c>
    </row>
    <row r="60" spans="1:14" x14ac:dyDescent="0.2">
      <c r="A60" s="9" t="s">
        <v>160</v>
      </c>
      <c r="B60" s="9" t="s">
        <v>133</v>
      </c>
      <c r="D60" s="9" t="s">
        <v>573</v>
      </c>
      <c r="E60" s="9" t="s">
        <v>276</v>
      </c>
      <c r="J60" s="9" t="s">
        <v>275</v>
      </c>
      <c r="K60" s="9" t="s">
        <v>333</v>
      </c>
      <c r="M60" s="9" t="s">
        <v>505</v>
      </c>
      <c r="N60" s="9" t="s">
        <v>394</v>
      </c>
    </row>
    <row r="61" spans="1:14" x14ac:dyDescent="0.2">
      <c r="A61" s="9" t="s">
        <v>67</v>
      </c>
      <c r="B61" s="9" t="s">
        <v>161</v>
      </c>
      <c r="D61" s="9" t="s">
        <v>574</v>
      </c>
      <c r="E61" s="9" t="s">
        <v>3</v>
      </c>
      <c r="J61" s="9" t="s">
        <v>277</v>
      </c>
      <c r="K61" s="9" t="s">
        <v>334</v>
      </c>
      <c r="M61" s="9" t="s">
        <v>507</v>
      </c>
      <c r="N61" s="9" t="s">
        <v>395</v>
      </c>
    </row>
    <row r="62" spans="1:14" x14ac:dyDescent="0.2">
      <c r="A62" s="9" t="s">
        <v>162</v>
      </c>
      <c r="B62" s="9" t="s">
        <v>23</v>
      </c>
      <c r="C62" s="9"/>
      <c r="D62" s="9" t="s">
        <v>22</v>
      </c>
      <c r="E62" s="9" t="s">
        <v>65</v>
      </c>
      <c r="J62" s="9" t="s">
        <v>61</v>
      </c>
      <c r="K62" s="9" t="s">
        <v>62</v>
      </c>
      <c r="M62" s="9" t="s">
        <v>63</v>
      </c>
      <c r="N62" s="9" t="s">
        <v>64</v>
      </c>
    </row>
    <row r="63" spans="1:14" x14ac:dyDescent="0.2">
      <c r="A63" s="9" t="s">
        <v>163</v>
      </c>
      <c r="B63" s="9" t="s">
        <v>24</v>
      </c>
      <c r="M63" s="9"/>
    </row>
    <row r="64" spans="1:14" x14ac:dyDescent="0.2">
      <c r="A64" s="9" t="s">
        <v>164</v>
      </c>
      <c r="B64" s="9" t="s">
        <v>25</v>
      </c>
      <c r="M64" s="9"/>
    </row>
    <row r="65" spans="1:13" x14ac:dyDescent="0.2">
      <c r="A65" s="9" t="s">
        <v>165</v>
      </c>
      <c r="B65" s="9" t="s">
        <v>74</v>
      </c>
      <c r="M65" s="9"/>
    </row>
    <row r="66" spans="1:13" x14ac:dyDescent="0.2">
      <c r="A66" s="9" t="s">
        <v>166</v>
      </c>
      <c r="B66" s="9" t="s">
        <v>75</v>
      </c>
      <c r="M66" s="9"/>
    </row>
    <row r="67" spans="1:13" x14ac:dyDescent="0.2">
      <c r="A67" s="9" t="s">
        <v>167</v>
      </c>
      <c r="B67" s="9" t="s">
        <v>168</v>
      </c>
      <c r="M67" s="9"/>
    </row>
    <row r="68" spans="1:13" x14ac:dyDescent="0.2">
      <c r="A68" s="9" t="s">
        <v>169</v>
      </c>
      <c r="B68" s="9" t="s">
        <v>170</v>
      </c>
      <c r="M68" s="9"/>
    </row>
    <row r="69" spans="1:13" x14ac:dyDescent="0.2">
      <c r="A69" s="9" t="s">
        <v>171</v>
      </c>
      <c r="B69" s="9" t="s">
        <v>172</v>
      </c>
      <c r="M69" s="9"/>
    </row>
    <row r="70" spans="1:13" x14ac:dyDescent="0.2">
      <c r="A70" s="9" t="s">
        <v>173</v>
      </c>
      <c r="B70" s="9" t="s">
        <v>174</v>
      </c>
      <c r="M70" s="9"/>
    </row>
    <row r="71" spans="1:13" x14ac:dyDescent="0.2">
      <c r="A71" s="9" t="s">
        <v>175</v>
      </c>
      <c r="B71" s="9" t="s">
        <v>176</v>
      </c>
    </row>
    <row r="72" spans="1:13" x14ac:dyDescent="0.2">
      <c r="A72" s="9" t="s">
        <v>177</v>
      </c>
      <c r="B72" s="9" t="s">
        <v>178</v>
      </c>
    </row>
    <row r="73" spans="1:13" x14ac:dyDescent="0.2">
      <c r="A73" s="9" t="s">
        <v>179</v>
      </c>
      <c r="B73" s="9" t="s">
        <v>180</v>
      </c>
    </row>
    <row r="74" spans="1:13" x14ac:dyDescent="0.2">
      <c r="A74" s="9" t="s">
        <v>181</v>
      </c>
      <c r="B74" s="9" t="s">
        <v>182</v>
      </c>
    </row>
    <row r="75" spans="1:13" x14ac:dyDescent="0.2">
      <c r="A75" s="9" t="s">
        <v>183</v>
      </c>
      <c r="B75" s="9" t="s">
        <v>184</v>
      </c>
    </row>
    <row r="76" spans="1:13" x14ac:dyDescent="0.2">
      <c r="A76" s="9" t="s">
        <v>185</v>
      </c>
      <c r="B76" s="9" t="s">
        <v>186</v>
      </c>
    </row>
    <row r="77" spans="1:13" x14ac:dyDescent="0.2">
      <c r="A77" s="9" t="s">
        <v>187</v>
      </c>
      <c r="B77" s="9" t="s">
        <v>188</v>
      </c>
    </row>
    <row r="78" spans="1:13" x14ac:dyDescent="0.2">
      <c r="A78" s="9" t="s">
        <v>189</v>
      </c>
      <c r="B78" s="9" t="s">
        <v>190</v>
      </c>
    </row>
    <row r="79" spans="1:13" x14ac:dyDescent="0.2">
      <c r="A79" s="9" t="s">
        <v>191</v>
      </c>
      <c r="B79" s="9" t="s">
        <v>192</v>
      </c>
    </row>
    <row r="80" spans="1:13" x14ac:dyDescent="0.2">
      <c r="A80" s="9" t="s">
        <v>193</v>
      </c>
      <c r="B80" s="9" t="s">
        <v>194</v>
      </c>
    </row>
    <row r="81" spans="1:2" x14ac:dyDescent="0.2">
      <c r="A81" s="9" t="s">
        <v>195</v>
      </c>
      <c r="B81" s="9" t="s">
        <v>196</v>
      </c>
    </row>
    <row r="82" spans="1:2" x14ac:dyDescent="0.2">
      <c r="A82" s="9" t="s">
        <v>197</v>
      </c>
      <c r="B82" s="9" t="s">
        <v>198</v>
      </c>
    </row>
    <row r="83" spans="1:2" x14ac:dyDescent="0.2">
      <c r="A83" s="9" t="s">
        <v>199</v>
      </c>
      <c r="B83" s="9" t="s">
        <v>200</v>
      </c>
    </row>
    <row r="84" spans="1:2" x14ac:dyDescent="0.2">
      <c r="A84" s="9" t="s">
        <v>201</v>
      </c>
      <c r="B84" s="9" t="s">
        <v>202</v>
      </c>
    </row>
    <row r="85" spans="1:2" x14ac:dyDescent="0.2">
      <c r="A85" s="9" t="s">
        <v>203</v>
      </c>
      <c r="B85" s="9" t="s">
        <v>204</v>
      </c>
    </row>
    <row r="86" spans="1:2" x14ac:dyDescent="0.2">
      <c r="A86" s="9" t="s">
        <v>205</v>
      </c>
      <c r="B86" s="9" t="s">
        <v>206</v>
      </c>
    </row>
    <row r="87" spans="1:2" x14ac:dyDescent="0.2">
      <c r="A87" s="9" t="s">
        <v>207</v>
      </c>
      <c r="B87" s="9" t="s">
        <v>208</v>
      </c>
    </row>
    <row r="88" spans="1:2" x14ac:dyDescent="0.2">
      <c r="A88" s="9" t="s">
        <v>209</v>
      </c>
      <c r="B88" s="9" t="s">
        <v>210</v>
      </c>
    </row>
    <row r="89" spans="1:2" x14ac:dyDescent="0.2">
      <c r="A89" s="9" t="s">
        <v>211</v>
      </c>
      <c r="B89" s="9" t="s">
        <v>212</v>
      </c>
    </row>
    <row r="90" spans="1:2" x14ac:dyDescent="0.2">
      <c r="A90" s="9" t="s">
        <v>213</v>
      </c>
      <c r="B90" s="9" t="s">
        <v>214</v>
      </c>
    </row>
    <row r="91" spans="1:2" x14ac:dyDescent="0.2">
      <c r="A91" s="9" t="s">
        <v>215</v>
      </c>
      <c r="B91" s="9" t="s">
        <v>216</v>
      </c>
    </row>
    <row r="92" spans="1:2" x14ac:dyDescent="0.2">
      <c r="A92" s="9" t="s">
        <v>217</v>
      </c>
      <c r="B92" s="9" t="s">
        <v>218</v>
      </c>
    </row>
    <row r="93" spans="1:2" x14ac:dyDescent="0.2">
      <c r="A93" s="9" t="s">
        <v>219</v>
      </c>
      <c r="B93" s="9" t="s">
        <v>220</v>
      </c>
    </row>
    <row r="94" spans="1:2" x14ac:dyDescent="0.2">
      <c r="A94" s="9" t="s">
        <v>221</v>
      </c>
      <c r="B94" s="9" t="s">
        <v>222</v>
      </c>
    </row>
    <row r="95" spans="1:2" x14ac:dyDescent="0.2">
      <c r="A95" s="9" t="s">
        <v>223</v>
      </c>
      <c r="B95" s="9" t="s">
        <v>224</v>
      </c>
    </row>
    <row r="96" spans="1:2" x14ac:dyDescent="0.2">
      <c r="A96" s="9" t="s">
        <v>225</v>
      </c>
      <c r="B96" s="9" t="s">
        <v>226</v>
      </c>
    </row>
    <row r="97" spans="1:2" x14ac:dyDescent="0.2">
      <c r="A97" s="9" t="s">
        <v>227</v>
      </c>
      <c r="B97" s="9" t="s">
        <v>228</v>
      </c>
    </row>
    <row r="98" spans="1:2" x14ac:dyDescent="0.2">
      <c r="A98" s="9" t="s">
        <v>229</v>
      </c>
      <c r="B98" s="9" t="s">
        <v>230</v>
      </c>
    </row>
    <row r="99" spans="1:2" x14ac:dyDescent="0.2">
      <c r="A99" s="9" t="s">
        <v>231</v>
      </c>
      <c r="B99" s="9" t="s">
        <v>232</v>
      </c>
    </row>
    <row r="100" spans="1:2" x14ac:dyDescent="0.2">
      <c r="A100" s="9" t="s">
        <v>233</v>
      </c>
      <c r="B100" s="9" t="s">
        <v>234</v>
      </c>
    </row>
    <row r="101" spans="1:2" x14ac:dyDescent="0.2">
      <c r="A101" s="9" t="s">
        <v>235</v>
      </c>
      <c r="B101" s="9" t="s">
        <v>236</v>
      </c>
    </row>
    <row r="102" spans="1:2" x14ac:dyDescent="0.2">
      <c r="A102" s="9" t="s">
        <v>237</v>
      </c>
      <c r="B102" s="9" t="s">
        <v>238</v>
      </c>
    </row>
    <row r="103" spans="1:2" x14ac:dyDescent="0.2">
      <c r="A103" s="9" t="s">
        <v>239</v>
      </c>
      <c r="B103" s="9" t="s">
        <v>240</v>
      </c>
    </row>
    <row r="104" spans="1:2" x14ac:dyDescent="0.2">
      <c r="A104" s="9" t="s">
        <v>241</v>
      </c>
      <c r="B104" s="9" t="s">
        <v>242</v>
      </c>
    </row>
    <row r="105" spans="1:2" x14ac:dyDescent="0.2">
      <c r="A105" s="9" t="s">
        <v>243</v>
      </c>
      <c r="B105" s="9" t="s">
        <v>244</v>
      </c>
    </row>
    <row r="106" spans="1:2" x14ac:dyDescent="0.2">
      <c r="A106" s="9" t="s">
        <v>245</v>
      </c>
      <c r="B106" s="9" t="s">
        <v>246</v>
      </c>
    </row>
    <row r="107" spans="1:2" x14ac:dyDescent="0.2">
      <c r="A107" s="9" t="s">
        <v>247</v>
      </c>
      <c r="B107" s="9" t="s">
        <v>248</v>
      </c>
    </row>
    <row r="108" spans="1:2" x14ac:dyDescent="0.2">
      <c r="A108" s="9" t="s">
        <v>249</v>
      </c>
      <c r="B108" s="9" t="s">
        <v>250</v>
      </c>
    </row>
    <row r="109" spans="1:2" x14ac:dyDescent="0.2">
      <c r="A109" s="9" t="s">
        <v>251</v>
      </c>
      <c r="B109" s="9" t="s">
        <v>252</v>
      </c>
    </row>
    <row r="110" spans="1:2" x14ac:dyDescent="0.2">
      <c r="A110" s="9" t="s">
        <v>253</v>
      </c>
      <c r="B110" s="9" t="s">
        <v>254</v>
      </c>
    </row>
    <row r="111" spans="1:2" x14ac:dyDescent="0.2">
      <c r="A111" s="9" t="s">
        <v>255</v>
      </c>
      <c r="B111" s="9" t="s">
        <v>256</v>
      </c>
    </row>
    <row r="112" spans="1:2" x14ac:dyDescent="0.2">
      <c r="A112" s="9" t="s">
        <v>257</v>
      </c>
      <c r="B112" s="9" t="s">
        <v>258</v>
      </c>
    </row>
    <row r="113" spans="1:2" x14ac:dyDescent="0.2">
      <c r="A113" s="9" t="s">
        <v>259</v>
      </c>
      <c r="B113" s="9" t="s">
        <v>260</v>
      </c>
    </row>
    <row r="114" spans="1:2" x14ac:dyDescent="0.2">
      <c r="A114" s="9" t="s">
        <v>261</v>
      </c>
      <c r="B114" s="9" t="s">
        <v>262</v>
      </c>
    </row>
    <row r="115" spans="1:2" x14ac:dyDescent="0.2">
      <c r="A115" s="9" t="s">
        <v>263</v>
      </c>
      <c r="B115" s="9" t="s">
        <v>264</v>
      </c>
    </row>
    <row r="116" spans="1:2" x14ac:dyDescent="0.2">
      <c r="A116" s="9" t="s">
        <v>265</v>
      </c>
      <c r="B116" s="9" t="s">
        <v>266</v>
      </c>
    </row>
    <row r="117" spans="1:2" x14ac:dyDescent="0.2">
      <c r="A117" s="9" t="s">
        <v>267</v>
      </c>
      <c r="B117" s="9" t="s">
        <v>268</v>
      </c>
    </row>
    <row r="118" spans="1:2" x14ac:dyDescent="0.2">
      <c r="A118" s="9" t="s">
        <v>269</v>
      </c>
      <c r="B118" s="9" t="s">
        <v>270</v>
      </c>
    </row>
    <row r="119" spans="1:2" x14ac:dyDescent="0.2">
      <c r="A119" s="9" t="s">
        <v>271</v>
      </c>
      <c r="B119" s="9" t="s">
        <v>272</v>
      </c>
    </row>
    <row r="120" spans="1:2" x14ac:dyDescent="0.2">
      <c r="A120" s="9" t="s">
        <v>273</v>
      </c>
      <c r="B120" s="9" t="s">
        <v>274</v>
      </c>
    </row>
    <row r="121" spans="1:2" x14ac:dyDescent="0.2">
      <c r="A121" s="9" t="s">
        <v>275</v>
      </c>
      <c r="B121" s="9" t="s">
        <v>276</v>
      </c>
    </row>
    <row r="122" spans="1:2" x14ac:dyDescent="0.2">
      <c r="A122" s="9" t="s">
        <v>277</v>
      </c>
      <c r="B122" s="9" t="s">
        <v>3</v>
      </c>
    </row>
    <row r="123" spans="1:2" x14ac:dyDescent="0.2">
      <c r="A123" s="9" t="s">
        <v>61</v>
      </c>
      <c r="B123" s="9" t="s">
        <v>65</v>
      </c>
    </row>
    <row r="124" spans="1:2" x14ac:dyDescent="0.2">
      <c r="A124" s="9" t="s">
        <v>278</v>
      </c>
      <c r="B124" s="9" t="s">
        <v>75</v>
      </c>
    </row>
    <row r="125" spans="1:2" x14ac:dyDescent="0.2">
      <c r="A125" s="9" t="s">
        <v>279</v>
      </c>
      <c r="B125" s="9" t="s">
        <v>168</v>
      </c>
    </row>
    <row r="126" spans="1:2" x14ac:dyDescent="0.2">
      <c r="A126" s="9" t="s">
        <v>280</v>
      </c>
      <c r="B126" s="9" t="s">
        <v>170</v>
      </c>
    </row>
    <row r="127" spans="1:2" x14ac:dyDescent="0.2">
      <c r="A127" s="9" t="s">
        <v>281</v>
      </c>
      <c r="B127" s="9" t="s">
        <v>172</v>
      </c>
    </row>
    <row r="128" spans="1:2" x14ac:dyDescent="0.2">
      <c r="A128" s="9" t="s">
        <v>282</v>
      </c>
      <c r="B128" s="9" t="s">
        <v>174</v>
      </c>
    </row>
    <row r="129" spans="1:2" x14ac:dyDescent="0.2">
      <c r="A129" s="9" t="s">
        <v>283</v>
      </c>
      <c r="B129" s="9" t="s">
        <v>176</v>
      </c>
    </row>
    <row r="130" spans="1:2" x14ac:dyDescent="0.2">
      <c r="A130" s="9" t="s">
        <v>284</v>
      </c>
      <c r="B130" s="9" t="s">
        <v>178</v>
      </c>
    </row>
    <row r="131" spans="1:2" x14ac:dyDescent="0.2">
      <c r="A131" s="9" t="s">
        <v>285</v>
      </c>
      <c r="B131" s="9" t="s">
        <v>180</v>
      </c>
    </row>
    <row r="132" spans="1:2" x14ac:dyDescent="0.2">
      <c r="A132" s="9" t="s">
        <v>286</v>
      </c>
      <c r="B132" s="9" t="s">
        <v>182</v>
      </c>
    </row>
    <row r="133" spans="1:2" x14ac:dyDescent="0.2">
      <c r="A133" s="9" t="s">
        <v>287</v>
      </c>
      <c r="B133" s="9" t="s">
        <v>184</v>
      </c>
    </row>
    <row r="134" spans="1:2" x14ac:dyDescent="0.2">
      <c r="A134" s="9" t="s">
        <v>288</v>
      </c>
      <c r="B134" s="9" t="s">
        <v>186</v>
      </c>
    </row>
    <row r="135" spans="1:2" x14ac:dyDescent="0.2">
      <c r="A135" s="9" t="s">
        <v>289</v>
      </c>
      <c r="B135" s="9" t="s">
        <v>188</v>
      </c>
    </row>
    <row r="136" spans="1:2" x14ac:dyDescent="0.2">
      <c r="A136" s="9" t="s">
        <v>290</v>
      </c>
      <c r="B136" s="9" t="s">
        <v>190</v>
      </c>
    </row>
    <row r="137" spans="1:2" x14ac:dyDescent="0.2">
      <c r="A137" s="9" t="s">
        <v>291</v>
      </c>
      <c r="B137" s="9" t="s">
        <v>192</v>
      </c>
    </row>
    <row r="138" spans="1:2" x14ac:dyDescent="0.2">
      <c r="A138" s="9" t="s">
        <v>292</v>
      </c>
      <c r="B138" s="9" t="s">
        <v>194</v>
      </c>
    </row>
    <row r="139" spans="1:2" x14ac:dyDescent="0.2">
      <c r="A139" s="9" t="s">
        <v>293</v>
      </c>
      <c r="B139" s="9" t="s">
        <v>196</v>
      </c>
    </row>
    <row r="140" spans="1:2" x14ac:dyDescent="0.2">
      <c r="A140" s="9" t="s">
        <v>294</v>
      </c>
      <c r="B140" s="9" t="s">
        <v>198</v>
      </c>
    </row>
    <row r="141" spans="1:2" x14ac:dyDescent="0.2">
      <c r="A141" s="9" t="s">
        <v>295</v>
      </c>
      <c r="B141" s="9" t="s">
        <v>200</v>
      </c>
    </row>
    <row r="142" spans="1:2" x14ac:dyDescent="0.2">
      <c r="A142" s="9" t="s">
        <v>296</v>
      </c>
      <c r="B142" s="9" t="s">
        <v>202</v>
      </c>
    </row>
    <row r="143" spans="1:2" x14ac:dyDescent="0.2">
      <c r="A143" s="9" t="s">
        <v>297</v>
      </c>
      <c r="B143" s="9" t="s">
        <v>204</v>
      </c>
    </row>
    <row r="144" spans="1:2" x14ac:dyDescent="0.2">
      <c r="A144" s="9" t="s">
        <v>298</v>
      </c>
      <c r="B144" s="9" t="s">
        <v>206</v>
      </c>
    </row>
    <row r="145" spans="1:2" x14ac:dyDescent="0.2">
      <c r="A145" s="9" t="s">
        <v>299</v>
      </c>
      <c r="B145" s="9" t="s">
        <v>208</v>
      </c>
    </row>
    <row r="146" spans="1:2" x14ac:dyDescent="0.2">
      <c r="A146" s="9" t="s">
        <v>300</v>
      </c>
      <c r="B146" s="9" t="s">
        <v>210</v>
      </c>
    </row>
    <row r="147" spans="1:2" x14ac:dyDescent="0.2">
      <c r="A147" s="9" t="s">
        <v>301</v>
      </c>
      <c r="B147" s="9" t="s">
        <v>212</v>
      </c>
    </row>
    <row r="148" spans="1:2" x14ac:dyDescent="0.2">
      <c r="A148" s="9" t="s">
        <v>302</v>
      </c>
      <c r="B148" s="9" t="s">
        <v>214</v>
      </c>
    </row>
    <row r="149" spans="1:2" x14ac:dyDescent="0.2">
      <c r="A149" s="9" t="s">
        <v>303</v>
      </c>
      <c r="B149" s="9" t="s">
        <v>216</v>
      </c>
    </row>
    <row r="150" spans="1:2" x14ac:dyDescent="0.2">
      <c r="A150" s="9" t="s">
        <v>304</v>
      </c>
      <c r="B150" s="9" t="s">
        <v>218</v>
      </c>
    </row>
    <row r="151" spans="1:2" x14ac:dyDescent="0.2">
      <c r="A151" s="9" t="s">
        <v>305</v>
      </c>
      <c r="B151" s="9" t="s">
        <v>220</v>
      </c>
    </row>
    <row r="152" spans="1:2" x14ac:dyDescent="0.2">
      <c r="A152" s="9" t="s">
        <v>306</v>
      </c>
      <c r="B152" s="9" t="s">
        <v>222</v>
      </c>
    </row>
    <row r="153" spans="1:2" x14ac:dyDescent="0.2">
      <c r="A153" s="9" t="s">
        <v>307</v>
      </c>
      <c r="B153" s="9" t="s">
        <v>224</v>
      </c>
    </row>
    <row r="154" spans="1:2" x14ac:dyDescent="0.2">
      <c r="A154" s="9" t="s">
        <v>308</v>
      </c>
      <c r="B154" s="9" t="s">
        <v>226</v>
      </c>
    </row>
    <row r="155" spans="1:2" x14ac:dyDescent="0.2">
      <c r="A155" s="9" t="s">
        <v>309</v>
      </c>
      <c r="B155" s="9" t="s">
        <v>228</v>
      </c>
    </row>
    <row r="156" spans="1:2" x14ac:dyDescent="0.2">
      <c r="A156" s="9" t="s">
        <v>310</v>
      </c>
      <c r="B156" s="9" t="s">
        <v>230</v>
      </c>
    </row>
    <row r="157" spans="1:2" x14ac:dyDescent="0.2">
      <c r="A157" s="9" t="s">
        <v>311</v>
      </c>
      <c r="B157" s="9" t="s">
        <v>232</v>
      </c>
    </row>
    <row r="158" spans="1:2" x14ac:dyDescent="0.2">
      <c r="A158" s="9" t="s">
        <v>312</v>
      </c>
      <c r="B158" s="9" t="s">
        <v>234</v>
      </c>
    </row>
    <row r="159" spans="1:2" x14ac:dyDescent="0.2">
      <c r="A159" s="9" t="s">
        <v>313</v>
      </c>
      <c r="B159" s="9" t="s">
        <v>236</v>
      </c>
    </row>
    <row r="160" spans="1:2" x14ac:dyDescent="0.2">
      <c r="A160" s="9" t="s">
        <v>314</v>
      </c>
      <c r="B160" s="9" t="s">
        <v>238</v>
      </c>
    </row>
    <row r="161" spans="1:2" x14ac:dyDescent="0.2">
      <c r="A161" s="9" t="s">
        <v>315</v>
      </c>
      <c r="B161" s="9" t="s">
        <v>240</v>
      </c>
    </row>
    <row r="162" spans="1:2" x14ac:dyDescent="0.2">
      <c r="A162" s="9" t="s">
        <v>316</v>
      </c>
      <c r="B162" s="9" t="s">
        <v>242</v>
      </c>
    </row>
    <row r="163" spans="1:2" x14ac:dyDescent="0.2">
      <c r="A163" s="9" t="s">
        <v>317</v>
      </c>
      <c r="B163" s="9" t="s">
        <v>244</v>
      </c>
    </row>
    <row r="164" spans="1:2" x14ac:dyDescent="0.2">
      <c r="A164" s="9" t="s">
        <v>318</v>
      </c>
      <c r="B164" s="9" t="s">
        <v>246</v>
      </c>
    </row>
    <row r="165" spans="1:2" x14ac:dyDescent="0.2">
      <c r="A165" s="9" t="s">
        <v>319</v>
      </c>
      <c r="B165" s="9" t="s">
        <v>248</v>
      </c>
    </row>
    <row r="166" spans="1:2" x14ac:dyDescent="0.2">
      <c r="A166" s="9" t="s">
        <v>320</v>
      </c>
      <c r="B166" s="9" t="s">
        <v>250</v>
      </c>
    </row>
    <row r="167" spans="1:2" x14ac:dyDescent="0.2">
      <c r="A167" s="9" t="s">
        <v>321</v>
      </c>
      <c r="B167" s="9" t="s">
        <v>252</v>
      </c>
    </row>
    <row r="168" spans="1:2" x14ac:dyDescent="0.2">
      <c r="A168" s="9" t="s">
        <v>322</v>
      </c>
      <c r="B168" s="9" t="s">
        <v>254</v>
      </c>
    </row>
    <row r="169" spans="1:2" x14ac:dyDescent="0.2">
      <c r="A169" s="9" t="s">
        <v>323</v>
      </c>
      <c r="B169" s="9" t="s">
        <v>256</v>
      </c>
    </row>
    <row r="170" spans="1:2" x14ac:dyDescent="0.2">
      <c r="A170" s="9" t="s">
        <v>324</v>
      </c>
      <c r="B170" s="9" t="s">
        <v>258</v>
      </c>
    </row>
    <row r="171" spans="1:2" x14ac:dyDescent="0.2">
      <c r="A171" s="9" t="s">
        <v>325</v>
      </c>
      <c r="B171" s="9" t="s">
        <v>260</v>
      </c>
    </row>
    <row r="172" spans="1:2" x14ac:dyDescent="0.2">
      <c r="A172" s="9" t="s">
        <v>326</v>
      </c>
      <c r="B172" s="9" t="s">
        <v>262</v>
      </c>
    </row>
    <row r="173" spans="1:2" x14ac:dyDescent="0.2">
      <c r="A173" s="9" t="s">
        <v>327</v>
      </c>
      <c r="B173" s="9" t="s">
        <v>264</v>
      </c>
    </row>
    <row r="174" spans="1:2" x14ac:dyDescent="0.2">
      <c r="A174" s="9" t="s">
        <v>328</v>
      </c>
      <c r="B174" s="9" t="s">
        <v>266</v>
      </c>
    </row>
    <row r="175" spans="1:2" x14ac:dyDescent="0.2">
      <c r="A175" s="9" t="s">
        <v>329</v>
      </c>
      <c r="B175" s="9" t="s">
        <v>268</v>
      </c>
    </row>
    <row r="176" spans="1:2" x14ac:dyDescent="0.2">
      <c r="A176" s="9" t="s">
        <v>330</v>
      </c>
      <c r="B176" s="9" t="s">
        <v>270</v>
      </c>
    </row>
    <row r="177" spans="1:2" x14ac:dyDescent="0.2">
      <c r="A177" s="9" t="s">
        <v>331</v>
      </c>
      <c r="B177" s="9" t="s">
        <v>272</v>
      </c>
    </row>
    <row r="178" spans="1:2" x14ac:dyDescent="0.2">
      <c r="A178" s="9" t="s">
        <v>332</v>
      </c>
      <c r="B178" s="9" t="s">
        <v>274</v>
      </c>
    </row>
    <row r="179" spans="1:2" x14ac:dyDescent="0.2">
      <c r="A179" s="9" t="s">
        <v>333</v>
      </c>
      <c r="B179" s="9" t="s">
        <v>276</v>
      </c>
    </row>
    <row r="180" spans="1:2" x14ac:dyDescent="0.2">
      <c r="A180" s="9" t="s">
        <v>334</v>
      </c>
      <c r="B180" s="9" t="s">
        <v>3</v>
      </c>
    </row>
    <row r="181" spans="1:2" x14ac:dyDescent="0.2">
      <c r="A181" s="9" t="s">
        <v>62</v>
      </c>
      <c r="B181" s="9" t="s">
        <v>65</v>
      </c>
    </row>
    <row r="182" spans="1:2" x14ac:dyDescent="0.2">
      <c r="A182" s="9" t="s">
        <v>68</v>
      </c>
      <c r="B182" s="9" t="s">
        <v>161</v>
      </c>
    </row>
    <row r="183" spans="1:2" x14ac:dyDescent="0.2">
      <c r="A183" s="9" t="s">
        <v>335</v>
      </c>
      <c r="B183" s="9" t="s">
        <v>23</v>
      </c>
    </row>
    <row r="184" spans="1:2" x14ac:dyDescent="0.2">
      <c r="A184" s="9" t="s">
        <v>336</v>
      </c>
      <c r="B184" s="9" t="s">
        <v>24</v>
      </c>
    </row>
    <row r="185" spans="1:2" x14ac:dyDescent="0.2">
      <c r="A185" s="9" t="s">
        <v>337</v>
      </c>
      <c r="B185" s="9" t="s">
        <v>25</v>
      </c>
    </row>
    <row r="186" spans="1:2" x14ac:dyDescent="0.2">
      <c r="A186" s="9" t="s">
        <v>338</v>
      </c>
      <c r="B186" s="9" t="s">
        <v>74</v>
      </c>
    </row>
    <row r="187" spans="1:2" x14ac:dyDescent="0.2">
      <c r="A187" s="9" t="s">
        <v>339</v>
      </c>
      <c r="B187" s="9" t="s">
        <v>75</v>
      </c>
    </row>
    <row r="188" spans="1:2" x14ac:dyDescent="0.2">
      <c r="A188" s="9" t="s">
        <v>340</v>
      </c>
      <c r="B188" s="9" t="s">
        <v>168</v>
      </c>
    </row>
    <row r="189" spans="1:2" x14ac:dyDescent="0.2">
      <c r="A189" s="9" t="s">
        <v>341</v>
      </c>
      <c r="B189" s="9" t="s">
        <v>170</v>
      </c>
    </row>
    <row r="190" spans="1:2" x14ac:dyDescent="0.2">
      <c r="A190" s="9" t="s">
        <v>342</v>
      </c>
      <c r="B190" s="9" t="s">
        <v>172</v>
      </c>
    </row>
    <row r="191" spans="1:2" x14ac:dyDescent="0.2">
      <c r="A191" s="9" t="s">
        <v>343</v>
      </c>
      <c r="B191" s="9" t="s">
        <v>174</v>
      </c>
    </row>
    <row r="192" spans="1:2" x14ac:dyDescent="0.2">
      <c r="A192" s="9" t="s">
        <v>344</v>
      </c>
      <c r="B192" s="9" t="s">
        <v>176</v>
      </c>
    </row>
    <row r="193" spans="1:2" x14ac:dyDescent="0.2">
      <c r="A193" s="9" t="s">
        <v>345</v>
      </c>
      <c r="B193" s="9" t="s">
        <v>178</v>
      </c>
    </row>
    <row r="194" spans="1:2" x14ac:dyDescent="0.2">
      <c r="A194" s="9" t="s">
        <v>346</v>
      </c>
      <c r="B194" s="9" t="s">
        <v>180</v>
      </c>
    </row>
    <row r="195" spans="1:2" x14ac:dyDescent="0.2">
      <c r="A195" s="9" t="s">
        <v>347</v>
      </c>
      <c r="B195" s="9" t="s">
        <v>182</v>
      </c>
    </row>
    <row r="196" spans="1:2" x14ac:dyDescent="0.2">
      <c r="A196" s="9" t="s">
        <v>348</v>
      </c>
      <c r="B196" s="9" t="s">
        <v>184</v>
      </c>
    </row>
    <row r="197" spans="1:2" x14ac:dyDescent="0.2">
      <c r="A197" s="9" t="s">
        <v>349</v>
      </c>
      <c r="B197" s="9" t="s">
        <v>186</v>
      </c>
    </row>
    <row r="198" spans="1:2" x14ac:dyDescent="0.2">
      <c r="A198" s="9" t="s">
        <v>350</v>
      </c>
      <c r="B198" s="9" t="s">
        <v>188</v>
      </c>
    </row>
    <row r="199" spans="1:2" x14ac:dyDescent="0.2">
      <c r="A199" s="9" t="s">
        <v>351</v>
      </c>
      <c r="B199" s="9" t="s">
        <v>190</v>
      </c>
    </row>
    <row r="200" spans="1:2" x14ac:dyDescent="0.2">
      <c r="A200" s="9" t="s">
        <v>352</v>
      </c>
      <c r="B200" s="9" t="s">
        <v>192</v>
      </c>
    </row>
    <row r="201" spans="1:2" x14ac:dyDescent="0.2">
      <c r="A201" s="9" t="s">
        <v>353</v>
      </c>
      <c r="B201" s="9" t="s">
        <v>194</v>
      </c>
    </row>
    <row r="202" spans="1:2" x14ac:dyDescent="0.2">
      <c r="A202" s="9" t="s">
        <v>354</v>
      </c>
      <c r="B202" s="9" t="s">
        <v>196</v>
      </c>
    </row>
    <row r="203" spans="1:2" x14ac:dyDescent="0.2">
      <c r="A203" s="9" t="s">
        <v>355</v>
      </c>
      <c r="B203" s="9" t="s">
        <v>198</v>
      </c>
    </row>
    <row r="204" spans="1:2" x14ac:dyDescent="0.2">
      <c r="A204" s="9" t="s">
        <v>356</v>
      </c>
      <c r="B204" s="9" t="s">
        <v>200</v>
      </c>
    </row>
    <row r="205" spans="1:2" x14ac:dyDescent="0.2">
      <c r="A205" s="9" t="s">
        <v>357</v>
      </c>
      <c r="B205" s="9" t="s">
        <v>202</v>
      </c>
    </row>
    <row r="206" spans="1:2" x14ac:dyDescent="0.2">
      <c r="A206" s="9" t="s">
        <v>358</v>
      </c>
      <c r="B206" s="9" t="s">
        <v>204</v>
      </c>
    </row>
    <row r="207" spans="1:2" x14ac:dyDescent="0.2">
      <c r="A207" s="9" t="s">
        <v>359</v>
      </c>
      <c r="B207" s="9" t="s">
        <v>206</v>
      </c>
    </row>
    <row r="208" spans="1:2" x14ac:dyDescent="0.2">
      <c r="A208" s="9" t="s">
        <v>360</v>
      </c>
      <c r="B208" s="9" t="s">
        <v>208</v>
      </c>
    </row>
    <row r="209" spans="1:2" x14ac:dyDescent="0.2">
      <c r="A209" s="9" t="s">
        <v>361</v>
      </c>
      <c r="B209" s="9" t="s">
        <v>210</v>
      </c>
    </row>
    <row r="210" spans="1:2" x14ac:dyDescent="0.2">
      <c r="A210" s="9" t="s">
        <v>362</v>
      </c>
      <c r="B210" s="9" t="s">
        <v>212</v>
      </c>
    </row>
    <row r="211" spans="1:2" x14ac:dyDescent="0.2">
      <c r="A211" s="9" t="s">
        <v>363</v>
      </c>
      <c r="B211" s="9" t="s">
        <v>214</v>
      </c>
    </row>
    <row r="212" spans="1:2" x14ac:dyDescent="0.2">
      <c r="A212" s="9" t="s">
        <v>364</v>
      </c>
      <c r="B212" s="9" t="s">
        <v>216</v>
      </c>
    </row>
    <row r="213" spans="1:2" x14ac:dyDescent="0.2">
      <c r="A213" s="9" t="s">
        <v>365</v>
      </c>
      <c r="B213" s="9" t="s">
        <v>218</v>
      </c>
    </row>
    <row r="214" spans="1:2" x14ac:dyDescent="0.2">
      <c r="A214" s="9" t="s">
        <v>366</v>
      </c>
      <c r="B214" s="9" t="s">
        <v>220</v>
      </c>
    </row>
    <row r="215" spans="1:2" x14ac:dyDescent="0.2">
      <c r="A215" s="9" t="s">
        <v>367</v>
      </c>
      <c r="B215" s="9" t="s">
        <v>222</v>
      </c>
    </row>
    <row r="216" spans="1:2" x14ac:dyDescent="0.2">
      <c r="A216" s="9" t="s">
        <v>368</v>
      </c>
      <c r="B216" s="9" t="s">
        <v>224</v>
      </c>
    </row>
    <row r="217" spans="1:2" x14ac:dyDescent="0.2">
      <c r="A217" s="9" t="s">
        <v>369</v>
      </c>
      <c r="B217" s="9" t="s">
        <v>226</v>
      </c>
    </row>
    <row r="218" spans="1:2" x14ac:dyDescent="0.2">
      <c r="A218" s="9" t="s">
        <v>370</v>
      </c>
      <c r="B218" s="9" t="s">
        <v>228</v>
      </c>
    </row>
    <row r="219" spans="1:2" x14ac:dyDescent="0.2">
      <c r="A219" s="9" t="s">
        <v>371</v>
      </c>
      <c r="B219" s="9" t="s">
        <v>230</v>
      </c>
    </row>
    <row r="220" spans="1:2" x14ac:dyDescent="0.2">
      <c r="A220" s="9" t="s">
        <v>372</v>
      </c>
      <c r="B220" s="9" t="s">
        <v>232</v>
      </c>
    </row>
    <row r="221" spans="1:2" x14ac:dyDescent="0.2">
      <c r="A221" s="9" t="s">
        <v>373</v>
      </c>
      <c r="B221" s="9" t="s">
        <v>234</v>
      </c>
    </row>
    <row r="222" spans="1:2" x14ac:dyDescent="0.2">
      <c r="A222" s="9" t="s">
        <v>374</v>
      </c>
      <c r="B222" s="9" t="s">
        <v>236</v>
      </c>
    </row>
    <row r="223" spans="1:2" x14ac:dyDescent="0.2">
      <c r="A223" s="9" t="s">
        <v>375</v>
      </c>
      <c r="B223" s="9" t="s">
        <v>238</v>
      </c>
    </row>
    <row r="224" spans="1:2" x14ac:dyDescent="0.2">
      <c r="A224" s="9" t="s">
        <v>376</v>
      </c>
      <c r="B224" s="9" t="s">
        <v>240</v>
      </c>
    </row>
    <row r="225" spans="1:2" x14ac:dyDescent="0.2">
      <c r="A225" s="9" t="s">
        <v>377</v>
      </c>
      <c r="B225" s="9" t="s">
        <v>242</v>
      </c>
    </row>
    <row r="226" spans="1:2" x14ac:dyDescent="0.2">
      <c r="A226" s="9" t="s">
        <v>378</v>
      </c>
      <c r="B226" s="9" t="s">
        <v>244</v>
      </c>
    </row>
    <row r="227" spans="1:2" x14ac:dyDescent="0.2">
      <c r="A227" s="9" t="s">
        <v>379</v>
      </c>
      <c r="B227" s="9" t="s">
        <v>246</v>
      </c>
    </row>
    <row r="228" spans="1:2" x14ac:dyDescent="0.2">
      <c r="A228" s="9" t="s">
        <v>380</v>
      </c>
      <c r="B228" s="9" t="s">
        <v>248</v>
      </c>
    </row>
    <row r="229" spans="1:2" x14ac:dyDescent="0.2">
      <c r="A229" s="9" t="s">
        <v>381</v>
      </c>
      <c r="B229" s="9" t="s">
        <v>250</v>
      </c>
    </row>
    <row r="230" spans="1:2" x14ac:dyDescent="0.2">
      <c r="A230" s="9" t="s">
        <v>382</v>
      </c>
      <c r="B230" s="9" t="s">
        <v>252</v>
      </c>
    </row>
    <row r="231" spans="1:2" x14ac:dyDescent="0.2">
      <c r="A231" s="9" t="s">
        <v>383</v>
      </c>
      <c r="B231" s="9" t="s">
        <v>254</v>
      </c>
    </row>
    <row r="232" spans="1:2" x14ac:dyDescent="0.2">
      <c r="A232" s="9" t="s">
        <v>384</v>
      </c>
      <c r="B232" s="9" t="s">
        <v>256</v>
      </c>
    </row>
    <row r="233" spans="1:2" x14ac:dyDescent="0.2">
      <c r="A233" s="9" t="s">
        <v>385</v>
      </c>
      <c r="B233" s="9" t="s">
        <v>258</v>
      </c>
    </row>
    <row r="234" spans="1:2" x14ac:dyDescent="0.2">
      <c r="A234" s="9" t="s">
        <v>386</v>
      </c>
      <c r="B234" s="9" t="s">
        <v>260</v>
      </c>
    </row>
    <row r="235" spans="1:2" x14ac:dyDescent="0.2">
      <c r="A235" s="9" t="s">
        <v>387</v>
      </c>
      <c r="B235" s="9" t="s">
        <v>262</v>
      </c>
    </row>
    <row r="236" spans="1:2" x14ac:dyDescent="0.2">
      <c r="A236" s="9" t="s">
        <v>388</v>
      </c>
      <c r="B236" s="9" t="s">
        <v>264</v>
      </c>
    </row>
    <row r="237" spans="1:2" x14ac:dyDescent="0.2">
      <c r="A237" s="9" t="s">
        <v>389</v>
      </c>
      <c r="B237" s="9" t="s">
        <v>266</v>
      </c>
    </row>
    <row r="238" spans="1:2" x14ac:dyDescent="0.2">
      <c r="A238" s="9" t="s">
        <v>390</v>
      </c>
      <c r="B238" s="9" t="s">
        <v>268</v>
      </c>
    </row>
    <row r="239" spans="1:2" x14ac:dyDescent="0.2">
      <c r="A239" s="9" t="s">
        <v>391</v>
      </c>
      <c r="B239" s="9" t="s">
        <v>270</v>
      </c>
    </row>
    <row r="240" spans="1:2" x14ac:dyDescent="0.2">
      <c r="A240" s="9" t="s">
        <v>392</v>
      </c>
      <c r="B240" s="9" t="s">
        <v>272</v>
      </c>
    </row>
    <row r="241" spans="1:2" x14ac:dyDescent="0.2">
      <c r="A241" s="9" t="s">
        <v>393</v>
      </c>
      <c r="B241" s="9" t="s">
        <v>274</v>
      </c>
    </row>
    <row r="242" spans="1:2" x14ac:dyDescent="0.2">
      <c r="A242" s="9" t="s">
        <v>394</v>
      </c>
      <c r="B242" s="9" t="s">
        <v>276</v>
      </c>
    </row>
    <row r="243" spans="1:2" x14ac:dyDescent="0.2">
      <c r="A243" s="9" t="s">
        <v>395</v>
      </c>
      <c r="B243" s="9" t="s">
        <v>3</v>
      </c>
    </row>
    <row r="244" spans="1:2" x14ac:dyDescent="0.2">
      <c r="A244" s="9" t="s">
        <v>64</v>
      </c>
      <c r="B244" s="9" t="s">
        <v>65</v>
      </c>
    </row>
    <row r="245" spans="1:2" x14ac:dyDescent="0.2">
      <c r="A245" s="9" t="s">
        <v>396</v>
      </c>
      <c r="B245" s="9" t="s">
        <v>76</v>
      </c>
    </row>
    <row r="246" spans="1:2" x14ac:dyDescent="0.2">
      <c r="A246" s="9" t="s">
        <v>397</v>
      </c>
      <c r="B246" s="9" t="s">
        <v>398</v>
      </c>
    </row>
    <row r="247" spans="1:2" x14ac:dyDescent="0.2">
      <c r="A247" s="9" t="s">
        <v>399</v>
      </c>
      <c r="B247" s="9" t="s">
        <v>400</v>
      </c>
    </row>
    <row r="248" spans="1:2" x14ac:dyDescent="0.2">
      <c r="A248" s="9" t="s">
        <v>401</v>
      </c>
      <c r="B248" s="9" t="s">
        <v>402</v>
      </c>
    </row>
    <row r="249" spans="1:2" x14ac:dyDescent="0.2">
      <c r="A249" s="9" t="s">
        <v>403</v>
      </c>
      <c r="B249" s="9" t="s">
        <v>404</v>
      </c>
    </row>
    <row r="250" spans="1:2" x14ac:dyDescent="0.2">
      <c r="A250" s="9" t="s">
        <v>405</v>
      </c>
      <c r="B250" s="9" t="s">
        <v>406</v>
      </c>
    </row>
    <row r="251" spans="1:2" x14ac:dyDescent="0.2">
      <c r="A251" s="9" t="s">
        <v>407</v>
      </c>
      <c r="B251" s="9" t="s">
        <v>408</v>
      </c>
    </row>
    <row r="252" spans="1:2" x14ac:dyDescent="0.2">
      <c r="A252" s="9" t="s">
        <v>409</v>
      </c>
      <c r="B252" s="9" t="s">
        <v>410</v>
      </c>
    </row>
    <row r="253" spans="1:2" x14ac:dyDescent="0.2">
      <c r="A253" s="9" t="s">
        <v>411</v>
      </c>
      <c r="B253" s="9" t="s">
        <v>412</v>
      </c>
    </row>
    <row r="254" spans="1:2" x14ac:dyDescent="0.2">
      <c r="A254" s="9" t="s">
        <v>413</v>
      </c>
      <c r="B254" s="9" t="s">
        <v>414</v>
      </c>
    </row>
    <row r="255" spans="1:2" x14ac:dyDescent="0.2">
      <c r="A255" s="9" t="s">
        <v>415</v>
      </c>
      <c r="B255" s="9" t="s">
        <v>416</v>
      </c>
    </row>
    <row r="256" spans="1:2" x14ac:dyDescent="0.2">
      <c r="A256" s="9" t="s">
        <v>417</v>
      </c>
      <c r="B256" s="9" t="s">
        <v>418</v>
      </c>
    </row>
    <row r="257" spans="1:2" x14ac:dyDescent="0.2">
      <c r="A257" s="9" t="s">
        <v>419</v>
      </c>
      <c r="B257" s="9" t="s">
        <v>420</v>
      </c>
    </row>
    <row r="258" spans="1:2" x14ac:dyDescent="0.2">
      <c r="A258" s="9" t="s">
        <v>421</v>
      </c>
      <c r="B258" s="9" t="s">
        <v>422</v>
      </c>
    </row>
    <row r="259" spans="1:2" x14ac:dyDescent="0.2">
      <c r="A259" s="9" t="s">
        <v>423</v>
      </c>
      <c r="B259" s="9" t="s">
        <v>424</v>
      </c>
    </row>
    <row r="260" spans="1:2" x14ac:dyDescent="0.2">
      <c r="A260" s="9" t="s">
        <v>425</v>
      </c>
      <c r="B260" s="9" t="s">
        <v>426</v>
      </c>
    </row>
    <row r="261" spans="1:2" x14ac:dyDescent="0.2">
      <c r="A261" s="9" t="s">
        <v>427</v>
      </c>
      <c r="B261" s="9" t="s">
        <v>428</v>
      </c>
    </row>
    <row r="262" spans="1:2" x14ac:dyDescent="0.2">
      <c r="A262" s="9" t="s">
        <v>429</v>
      </c>
      <c r="B262" s="9" t="s">
        <v>430</v>
      </c>
    </row>
    <row r="263" spans="1:2" x14ac:dyDescent="0.2">
      <c r="A263" s="9" t="s">
        <v>431</v>
      </c>
      <c r="B263" s="9" t="s">
        <v>432</v>
      </c>
    </row>
    <row r="264" spans="1:2" x14ac:dyDescent="0.2">
      <c r="A264" s="9" t="s">
        <v>433</v>
      </c>
      <c r="B264" s="9" t="s">
        <v>434</v>
      </c>
    </row>
    <row r="265" spans="1:2" x14ac:dyDescent="0.2">
      <c r="A265" s="9" t="s">
        <v>435</v>
      </c>
      <c r="B265" s="9" t="s">
        <v>436</v>
      </c>
    </row>
    <row r="266" spans="1:2" x14ac:dyDescent="0.2">
      <c r="A266" s="9" t="s">
        <v>437</v>
      </c>
      <c r="B266" s="9" t="s">
        <v>438</v>
      </c>
    </row>
    <row r="267" spans="1:2" x14ac:dyDescent="0.2">
      <c r="A267" s="9" t="s">
        <v>439</v>
      </c>
      <c r="B267" s="9" t="s">
        <v>440</v>
      </c>
    </row>
    <row r="268" spans="1:2" x14ac:dyDescent="0.2">
      <c r="A268" s="9" t="s">
        <v>441</v>
      </c>
      <c r="B268" s="9" t="s">
        <v>442</v>
      </c>
    </row>
    <row r="269" spans="1:2" x14ac:dyDescent="0.2">
      <c r="A269" s="9" t="s">
        <v>443</v>
      </c>
      <c r="B269" s="9" t="s">
        <v>444</v>
      </c>
    </row>
    <row r="270" spans="1:2" x14ac:dyDescent="0.2">
      <c r="A270" s="9" t="s">
        <v>445</v>
      </c>
      <c r="B270" s="9" t="s">
        <v>446</v>
      </c>
    </row>
    <row r="271" spans="1:2" x14ac:dyDescent="0.2">
      <c r="A271" s="9" t="s">
        <v>447</v>
      </c>
      <c r="B271" s="9" t="s">
        <v>448</v>
      </c>
    </row>
    <row r="272" spans="1:2" x14ac:dyDescent="0.2">
      <c r="A272" s="9" t="s">
        <v>449</v>
      </c>
      <c r="B272" s="9" t="s">
        <v>450</v>
      </c>
    </row>
    <row r="273" spans="1:2" x14ac:dyDescent="0.2">
      <c r="A273" s="9" t="s">
        <v>451</v>
      </c>
      <c r="B273" s="9" t="s">
        <v>452</v>
      </c>
    </row>
    <row r="274" spans="1:2" x14ac:dyDescent="0.2">
      <c r="A274" s="9" t="s">
        <v>453</v>
      </c>
      <c r="B274" s="9" t="s">
        <v>454</v>
      </c>
    </row>
    <row r="275" spans="1:2" x14ac:dyDescent="0.2">
      <c r="A275" s="9" t="s">
        <v>455</v>
      </c>
      <c r="B275" s="9" t="s">
        <v>456</v>
      </c>
    </row>
    <row r="276" spans="1:2" x14ac:dyDescent="0.2">
      <c r="A276" s="9" t="s">
        <v>457</v>
      </c>
      <c r="B276" s="9" t="s">
        <v>458</v>
      </c>
    </row>
    <row r="277" spans="1:2" x14ac:dyDescent="0.2">
      <c r="A277" s="9" t="s">
        <v>459</v>
      </c>
      <c r="B277" s="9" t="s">
        <v>460</v>
      </c>
    </row>
    <row r="278" spans="1:2" x14ac:dyDescent="0.2">
      <c r="A278" s="9" t="s">
        <v>461</v>
      </c>
      <c r="B278" s="9" t="s">
        <v>462</v>
      </c>
    </row>
    <row r="279" spans="1:2" x14ac:dyDescent="0.2">
      <c r="A279" s="9" t="s">
        <v>463</v>
      </c>
      <c r="B279" s="9" t="s">
        <v>464</v>
      </c>
    </row>
    <row r="280" spans="1:2" x14ac:dyDescent="0.2">
      <c r="A280" s="9" t="s">
        <v>465</v>
      </c>
      <c r="B280" s="9" t="s">
        <v>466</v>
      </c>
    </row>
    <row r="281" spans="1:2" x14ac:dyDescent="0.2">
      <c r="A281" s="9" t="s">
        <v>467</v>
      </c>
      <c r="B281" s="9" t="s">
        <v>468</v>
      </c>
    </row>
    <row r="282" spans="1:2" x14ac:dyDescent="0.2">
      <c r="A282" s="9" t="s">
        <v>469</v>
      </c>
      <c r="B282" s="9" t="s">
        <v>470</v>
      </c>
    </row>
    <row r="283" spans="1:2" x14ac:dyDescent="0.2">
      <c r="A283" s="9" t="s">
        <v>471</v>
      </c>
      <c r="B283" s="9" t="s">
        <v>472</v>
      </c>
    </row>
    <row r="284" spans="1:2" x14ac:dyDescent="0.2">
      <c r="A284" s="9" t="s">
        <v>473</v>
      </c>
      <c r="B284" s="9" t="s">
        <v>474</v>
      </c>
    </row>
    <row r="285" spans="1:2" x14ac:dyDescent="0.2">
      <c r="A285" s="9" t="s">
        <v>475</v>
      </c>
      <c r="B285" s="9" t="s">
        <v>476</v>
      </c>
    </row>
    <row r="286" spans="1:2" x14ac:dyDescent="0.2">
      <c r="A286" s="9" t="s">
        <v>477</v>
      </c>
      <c r="B286" s="9" t="s">
        <v>478</v>
      </c>
    </row>
    <row r="287" spans="1:2" x14ac:dyDescent="0.2">
      <c r="A287" s="9" t="s">
        <v>479</v>
      </c>
      <c r="B287" s="9" t="s">
        <v>480</v>
      </c>
    </row>
    <row r="288" spans="1:2" x14ac:dyDescent="0.2">
      <c r="A288" s="9" t="s">
        <v>481</v>
      </c>
      <c r="B288" s="9" t="s">
        <v>482</v>
      </c>
    </row>
    <row r="289" spans="1:2" x14ac:dyDescent="0.2">
      <c r="A289" s="9" t="s">
        <v>483</v>
      </c>
      <c r="B289" s="9" t="s">
        <v>484</v>
      </c>
    </row>
    <row r="290" spans="1:2" x14ac:dyDescent="0.2">
      <c r="A290" s="9" t="s">
        <v>485</v>
      </c>
      <c r="B290" s="9" t="s">
        <v>486</v>
      </c>
    </row>
    <row r="291" spans="1:2" x14ac:dyDescent="0.2">
      <c r="A291" s="9" t="s">
        <v>487</v>
      </c>
      <c r="B291" s="9" t="s">
        <v>488</v>
      </c>
    </row>
    <row r="292" spans="1:2" x14ac:dyDescent="0.2">
      <c r="A292" s="9" t="s">
        <v>489</v>
      </c>
      <c r="B292" s="9" t="s">
        <v>490</v>
      </c>
    </row>
    <row r="293" spans="1:2" x14ac:dyDescent="0.2">
      <c r="A293" s="9" t="s">
        <v>491</v>
      </c>
      <c r="B293" s="9" t="s">
        <v>492</v>
      </c>
    </row>
    <row r="294" spans="1:2" x14ac:dyDescent="0.2">
      <c r="A294" s="9" t="s">
        <v>493</v>
      </c>
      <c r="B294" s="9" t="s">
        <v>494</v>
      </c>
    </row>
    <row r="295" spans="1:2" x14ac:dyDescent="0.2">
      <c r="A295" s="9" t="s">
        <v>495</v>
      </c>
      <c r="B295" s="9" t="s">
        <v>496</v>
      </c>
    </row>
    <row r="296" spans="1:2" x14ac:dyDescent="0.2">
      <c r="A296" s="9" t="s">
        <v>497</v>
      </c>
      <c r="B296" s="9" t="s">
        <v>498</v>
      </c>
    </row>
    <row r="297" spans="1:2" x14ac:dyDescent="0.2">
      <c r="A297" s="9" t="s">
        <v>499</v>
      </c>
      <c r="B297" s="9" t="s">
        <v>500</v>
      </c>
    </row>
    <row r="298" spans="1:2" x14ac:dyDescent="0.2">
      <c r="A298" s="9" t="s">
        <v>501</v>
      </c>
      <c r="B298" s="9" t="s">
        <v>502</v>
      </c>
    </row>
    <row r="299" spans="1:2" x14ac:dyDescent="0.2">
      <c r="A299" s="9" t="s">
        <v>503</v>
      </c>
      <c r="B299" s="9" t="s">
        <v>504</v>
      </c>
    </row>
    <row r="300" spans="1:2" x14ac:dyDescent="0.2">
      <c r="A300" s="9" t="s">
        <v>505</v>
      </c>
      <c r="B300" s="9" t="s">
        <v>506</v>
      </c>
    </row>
    <row r="301" spans="1:2" x14ac:dyDescent="0.2">
      <c r="A301" s="9" t="s">
        <v>507</v>
      </c>
      <c r="B301" s="9" t="s">
        <v>51</v>
      </c>
    </row>
    <row r="302" spans="1:2" x14ac:dyDescent="0.2">
      <c r="A302" s="9" t="s">
        <v>63</v>
      </c>
      <c r="B302" s="9" t="s">
        <v>66</v>
      </c>
    </row>
    <row r="303" spans="1:2" x14ac:dyDescent="0.2">
      <c r="A303" s="9" t="s">
        <v>34</v>
      </c>
      <c r="B303" s="9" t="s">
        <v>26</v>
      </c>
    </row>
    <row r="304" spans="1:2" x14ac:dyDescent="0.2">
      <c r="A304" s="9" t="s">
        <v>54</v>
      </c>
      <c r="B304" s="9" t="s">
        <v>27</v>
      </c>
    </row>
    <row r="305" spans="1:2" x14ac:dyDescent="0.2">
      <c r="A305" s="9" t="s">
        <v>58</v>
      </c>
      <c r="B305" s="9" t="s">
        <v>52</v>
      </c>
    </row>
    <row r="306" spans="1:2" x14ac:dyDescent="0.2">
      <c r="A306" s="9" t="s">
        <v>55</v>
      </c>
      <c r="B306" s="9" t="s">
        <v>28</v>
      </c>
    </row>
    <row r="307" spans="1:2" x14ac:dyDescent="0.2">
      <c r="A307" s="9" t="s">
        <v>56</v>
      </c>
      <c r="B307" s="9" t="s">
        <v>29</v>
      </c>
    </row>
    <row r="308" spans="1:2" x14ac:dyDescent="0.2">
      <c r="A308" s="9" t="s">
        <v>57</v>
      </c>
      <c r="B308" s="9" t="s">
        <v>30</v>
      </c>
    </row>
    <row r="309" spans="1:2" x14ac:dyDescent="0.2">
      <c r="A309" s="9" t="s">
        <v>77</v>
      </c>
      <c r="B309" s="9" t="s">
        <v>25</v>
      </c>
    </row>
    <row r="310" spans="1:2" x14ac:dyDescent="0.2">
      <c r="A310" s="9" t="s">
        <v>78</v>
      </c>
      <c r="B310" s="9" t="s">
        <v>31</v>
      </c>
    </row>
  </sheetData>
  <sheetProtection algorithmName="SHA-512" hashValue="cuBlBL8Ddu5nS4kzK/ckACt4x6cFoOPeJ6pJuJG901o0W3x5R7W5c1100O34EXiHhwNxqVvyiqJrXmHTcVKb4g==" saltValue="58UVO3f+ejSPay1hH9224Q==" spinCount="100000" sheet="1" objects="1" scenarios="1"/>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D15D1-3EBE-4574-9A19-15B6BCC8A03F}">
  <dimension ref="A1:AA82"/>
  <sheetViews>
    <sheetView zoomScale="80" zoomScaleNormal="80" workbookViewId="0"/>
  </sheetViews>
  <sheetFormatPr defaultColWidth="13.140625" defaultRowHeight="12.75" x14ac:dyDescent="0.2"/>
  <cols>
    <col min="1" max="1" width="16.42578125" style="11" bestFit="1" customWidth="1"/>
    <col min="2" max="2" width="23.5703125" style="11" customWidth="1"/>
    <col min="3" max="4" width="13.140625" style="11" customWidth="1"/>
    <col min="5" max="5" width="17.85546875" style="11" customWidth="1"/>
    <col min="6" max="20" width="13.140625" style="11"/>
    <col min="21" max="21" width="25" style="11" customWidth="1"/>
    <col min="22" max="22" width="4.42578125" style="11" customWidth="1"/>
    <col min="23" max="23" width="13.140625" style="11"/>
    <col min="24" max="24" width="20.85546875" style="11" customWidth="1"/>
    <col min="25" max="25" width="6.28515625" style="11" customWidth="1"/>
    <col min="26" max="26" width="13.140625" style="11"/>
    <col min="27" max="27" width="18.5703125" style="11" customWidth="1"/>
    <col min="28" max="16384" width="13.140625" style="11"/>
  </cols>
  <sheetData>
    <row r="1" spans="1:27" x14ac:dyDescent="0.2">
      <c r="A1" s="18" t="s">
        <v>6</v>
      </c>
    </row>
    <row r="2" spans="1:27" x14ac:dyDescent="0.2">
      <c r="U2" s="18"/>
      <c r="V2" s="18"/>
      <c r="X2" s="18"/>
      <c r="Y2" s="18"/>
      <c r="AA2" s="18"/>
    </row>
    <row r="3" spans="1:27" s="18" customFormat="1" ht="39" customHeight="1" x14ac:dyDescent="0.2">
      <c r="A3" s="7" t="s">
        <v>0</v>
      </c>
      <c r="B3" s="4"/>
      <c r="C3" s="4"/>
      <c r="D3" s="25" t="s">
        <v>35</v>
      </c>
      <c r="E3" s="25"/>
      <c r="F3" s="27"/>
      <c r="G3" s="28" t="s">
        <v>32</v>
      </c>
      <c r="H3" s="28" t="s">
        <v>1</v>
      </c>
      <c r="I3" s="28" t="s">
        <v>2</v>
      </c>
      <c r="J3" s="27" t="s">
        <v>44</v>
      </c>
      <c r="K3" s="20" t="s">
        <v>53</v>
      </c>
      <c r="L3" s="20" t="s">
        <v>41</v>
      </c>
      <c r="M3" s="20" t="s">
        <v>42</v>
      </c>
      <c r="N3" s="27" t="s">
        <v>30</v>
      </c>
      <c r="O3" s="27" t="s">
        <v>48</v>
      </c>
      <c r="P3" s="20" t="s">
        <v>43</v>
      </c>
      <c r="Q3" s="20" t="s">
        <v>3</v>
      </c>
      <c r="R3" s="8"/>
      <c r="T3" s="38" t="s">
        <v>757</v>
      </c>
      <c r="U3" s="38"/>
      <c r="V3" s="38"/>
      <c r="W3" s="38"/>
      <c r="X3" s="38"/>
      <c r="Y3" s="38"/>
      <c r="Z3" s="38"/>
      <c r="AA3" s="38"/>
    </row>
    <row r="4" spans="1:27" s="18" customFormat="1" x14ac:dyDescent="0.2">
      <c r="A4" s="21" t="s">
        <v>5</v>
      </c>
      <c r="B4" s="4" t="s">
        <v>4</v>
      </c>
      <c r="C4" s="4"/>
      <c r="D4" s="22" t="s">
        <v>36</v>
      </c>
      <c r="E4" s="25" t="s">
        <v>4</v>
      </c>
      <c r="F4" s="25"/>
      <c r="G4" s="37" t="s">
        <v>18</v>
      </c>
      <c r="H4" s="37" t="s">
        <v>19</v>
      </c>
      <c r="I4" s="37" t="s">
        <v>20</v>
      </c>
      <c r="J4" s="22" t="s">
        <v>40</v>
      </c>
      <c r="K4" s="22" t="s">
        <v>37</v>
      </c>
      <c r="L4" s="22" t="s">
        <v>38</v>
      </c>
      <c r="M4" s="22" t="s">
        <v>39</v>
      </c>
      <c r="N4" s="22" t="s">
        <v>46</v>
      </c>
      <c r="O4" s="22" t="s">
        <v>47</v>
      </c>
      <c r="P4" s="22" t="s">
        <v>690</v>
      </c>
      <c r="Q4" s="22" t="s">
        <v>45</v>
      </c>
      <c r="R4" s="21"/>
      <c r="T4" s="35" t="s">
        <v>691</v>
      </c>
      <c r="U4" s="35" t="s">
        <v>694</v>
      </c>
      <c r="V4" s="35"/>
      <c r="W4" s="35" t="s">
        <v>35</v>
      </c>
      <c r="X4" s="35" t="s">
        <v>694</v>
      </c>
      <c r="Y4" s="35"/>
      <c r="Z4" s="35" t="s">
        <v>2</v>
      </c>
      <c r="AA4" s="35" t="s">
        <v>694</v>
      </c>
    </row>
    <row r="5" spans="1:27" x14ac:dyDescent="0.2">
      <c r="A5" s="32" t="s">
        <v>612</v>
      </c>
      <c r="B5" s="33" t="s">
        <v>590</v>
      </c>
      <c r="C5" s="43"/>
      <c r="D5" s="44" t="str">
        <f>W5</f>
        <v>chn</v>
      </c>
      <c r="E5" s="44" t="str">
        <f>X5</f>
        <v>China and Hong Kong</v>
      </c>
      <c r="F5" s="45"/>
      <c r="G5" s="44" t="str">
        <f>IF(T5&gt;0,"c"&amp;T5,)</f>
        <v>cagri</v>
      </c>
      <c r="H5" s="44" t="str">
        <f>"a"&amp;T5</f>
        <v>aagri</v>
      </c>
      <c r="I5" s="44" t="str">
        <f>"f"&amp;Z5</f>
        <v>flnd</v>
      </c>
      <c r="J5" s="44" t="s">
        <v>34</v>
      </c>
      <c r="K5" s="44" t="str">
        <f>"tm"&amp;W5</f>
        <v>tmchn</v>
      </c>
      <c r="L5" s="44" t="str">
        <f>"te"&amp;W5</f>
        <v>techn</v>
      </c>
      <c r="M5" s="44" t="str">
        <f>"tf"&amp;Z5</f>
        <v>tflnd</v>
      </c>
      <c r="N5" s="44" t="s">
        <v>54</v>
      </c>
      <c r="O5" s="44" t="s">
        <v>77</v>
      </c>
      <c r="P5" s="45" t="str">
        <f>"owatp"&amp;W5</f>
        <v>owatpchn</v>
      </c>
      <c r="Q5" s="44" t="str">
        <f>"w"&amp;W5</f>
        <v>wchn</v>
      </c>
      <c r="R5" s="12"/>
      <c r="T5" s="11" t="s">
        <v>729</v>
      </c>
      <c r="U5" s="11" t="s">
        <v>590</v>
      </c>
      <c r="W5" s="12" t="s">
        <v>599</v>
      </c>
      <c r="X5" s="13" t="s">
        <v>168</v>
      </c>
      <c r="Z5" s="11" t="s">
        <v>696</v>
      </c>
      <c r="AA5" s="11" t="s">
        <v>161</v>
      </c>
    </row>
    <row r="6" spans="1:27" x14ac:dyDescent="0.2">
      <c r="A6" s="32" t="s">
        <v>69</v>
      </c>
      <c r="B6" s="33" t="s">
        <v>591</v>
      </c>
      <c r="C6" s="43"/>
      <c r="D6" s="41" t="str">
        <f t="shared" ref="D6:D13" si="0">W6</f>
        <v>jpko</v>
      </c>
      <c r="E6" s="41" t="str">
        <f t="shared" ref="E6:E13" si="1">X6</f>
        <v>Japan and Korea</v>
      </c>
      <c r="F6" s="42"/>
      <c r="G6" s="41" t="str">
        <f t="shared" ref="G6:G16" si="2">IF(T6&gt;0,"c"&amp;T6,)</f>
        <v>cmins</v>
      </c>
      <c r="H6" s="41" t="str">
        <f t="shared" ref="H6:H16" si="3">"a"&amp;T6</f>
        <v>amins</v>
      </c>
      <c r="I6" s="41" t="str">
        <f t="shared" ref="I6:I9" si="4">"f"&amp;Z6</f>
        <v>fuskl</v>
      </c>
      <c r="J6" s="41"/>
      <c r="K6" s="41" t="str">
        <f t="shared" ref="K6:K13" si="5">"tm"&amp;W6</f>
        <v>tmjpko</v>
      </c>
      <c r="L6" s="41" t="str">
        <f t="shared" ref="L6:L13" si="6">"te"&amp;W6</f>
        <v>tejpko</v>
      </c>
      <c r="M6" s="41" t="str">
        <f t="shared" ref="M6:M9" si="7">"tf"&amp;Z6</f>
        <v>tfuskl</v>
      </c>
      <c r="N6" s="44" t="s">
        <v>58</v>
      </c>
      <c r="O6" s="41"/>
      <c r="P6" s="42" t="str">
        <f t="shared" ref="P6:P16" si="8">"owatp"&amp;W6</f>
        <v>owatpjpko</v>
      </c>
      <c r="Q6" s="41" t="str">
        <f t="shared" ref="Q6:Q13" si="9">"w"&amp;W6</f>
        <v>wjpko</v>
      </c>
      <c r="R6" s="12"/>
      <c r="T6" s="11" t="s">
        <v>730</v>
      </c>
      <c r="U6" s="11" t="s">
        <v>591</v>
      </c>
      <c r="W6" s="12" t="s">
        <v>600</v>
      </c>
      <c r="X6" s="13" t="s">
        <v>601</v>
      </c>
      <c r="Z6" s="11" t="s">
        <v>697</v>
      </c>
      <c r="AA6" s="11" t="s">
        <v>23</v>
      </c>
    </row>
    <row r="7" spans="1:27" x14ac:dyDescent="0.2">
      <c r="A7" s="32" t="s">
        <v>71</v>
      </c>
      <c r="B7" s="33" t="s">
        <v>592</v>
      </c>
      <c r="D7" s="32" t="str">
        <f t="shared" si="0"/>
        <v>rasia</v>
      </c>
      <c r="E7" s="32" t="str">
        <f t="shared" si="1"/>
        <v>Rest of Asia</v>
      </c>
      <c r="F7" s="33"/>
      <c r="G7" s="32" t="str">
        <f t="shared" si="2"/>
        <v>cfood</v>
      </c>
      <c r="H7" s="32" t="str">
        <f t="shared" si="3"/>
        <v>afood</v>
      </c>
      <c r="I7" s="32" t="str">
        <f t="shared" si="4"/>
        <v>fsklb</v>
      </c>
      <c r="J7" s="32"/>
      <c r="K7" s="32" t="str">
        <f t="shared" si="5"/>
        <v>tmrasia</v>
      </c>
      <c r="L7" s="32" t="str">
        <f t="shared" si="6"/>
        <v>terasia</v>
      </c>
      <c r="M7" s="32" t="str">
        <f t="shared" si="7"/>
        <v>tfsklb</v>
      </c>
      <c r="N7" s="44" t="s">
        <v>55</v>
      </c>
      <c r="O7" s="32"/>
      <c r="P7" s="33" t="str">
        <f t="shared" si="8"/>
        <v>owatprasia</v>
      </c>
      <c r="Q7" s="32" t="str">
        <f t="shared" si="9"/>
        <v>wrasia</v>
      </c>
      <c r="R7" s="12"/>
      <c r="T7" s="11" t="s">
        <v>731</v>
      </c>
      <c r="U7" s="11" t="s">
        <v>592</v>
      </c>
      <c r="W7" s="12" t="s">
        <v>602</v>
      </c>
      <c r="X7" s="13" t="s">
        <v>603</v>
      </c>
      <c r="Z7" s="11" t="s">
        <v>698</v>
      </c>
      <c r="AA7" s="11" t="s">
        <v>24</v>
      </c>
    </row>
    <row r="8" spans="1:27" x14ac:dyDescent="0.2">
      <c r="A8" s="32" t="s">
        <v>613</v>
      </c>
      <c r="B8" s="33" t="s">
        <v>593</v>
      </c>
      <c r="D8" s="32" t="str">
        <f t="shared" si="0"/>
        <v>india</v>
      </c>
      <c r="E8" s="32" t="str">
        <f t="shared" si="1"/>
        <v>India</v>
      </c>
      <c r="F8" s="33"/>
      <c r="G8" s="32" t="str">
        <f t="shared" si="2"/>
        <v>clman</v>
      </c>
      <c r="H8" s="32" t="str">
        <f t="shared" si="3"/>
        <v>alman</v>
      </c>
      <c r="I8" s="32" t="str">
        <f t="shared" si="4"/>
        <v>fcapi</v>
      </c>
      <c r="J8" s="32"/>
      <c r="K8" s="32" t="str">
        <f t="shared" si="5"/>
        <v>tmindia</v>
      </c>
      <c r="L8" s="32" t="str">
        <f t="shared" si="6"/>
        <v>teindia</v>
      </c>
      <c r="M8" s="32" t="str">
        <f t="shared" si="7"/>
        <v>tfcapi</v>
      </c>
      <c r="N8" s="44" t="s">
        <v>56</v>
      </c>
      <c r="O8" s="32"/>
      <c r="P8" s="33" t="str">
        <f t="shared" si="8"/>
        <v>owatpindia</v>
      </c>
      <c r="Q8" s="32" t="str">
        <f t="shared" si="9"/>
        <v>windia</v>
      </c>
      <c r="R8" s="12"/>
      <c r="T8" s="11" t="s">
        <v>732</v>
      </c>
      <c r="U8" s="11" t="s">
        <v>593</v>
      </c>
      <c r="W8" s="12" t="s">
        <v>604</v>
      </c>
      <c r="X8" s="13" t="s">
        <v>180</v>
      </c>
      <c r="Z8" s="11" t="s">
        <v>699</v>
      </c>
      <c r="AA8" s="11" t="s">
        <v>25</v>
      </c>
    </row>
    <row r="9" spans="1:27" x14ac:dyDescent="0.2">
      <c r="A9" s="32" t="s">
        <v>614</v>
      </c>
      <c r="B9" s="33" t="s">
        <v>594</v>
      </c>
      <c r="D9" s="32" t="str">
        <f t="shared" si="0"/>
        <v>nafta</v>
      </c>
      <c r="E9" s="32" t="str">
        <f t="shared" si="1"/>
        <v>NAFTA</v>
      </c>
      <c r="F9" s="33"/>
      <c r="G9" s="32" t="str">
        <f t="shared" si="2"/>
        <v>chman</v>
      </c>
      <c r="H9" s="32" t="str">
        <f t="shared" si="3"/>
        <v>ahman</v>
      </c>
      <c r="I9" s="32" t="str">
        <f t="shared" si="4"/>
        <v>fnres</v>
      </c>
      <c r="J9" s="32"/>
      <c r="K9" s="32" t="str">
        <f t="shared" si="5"/>
        <v>tmnafta</v>
      </c>
      <c r="L9" s="32" t="str">
        <f t="shared" si="6"/>
        <v>tenafta</v>
      </c>
      <c r="M9" s="32" t="str">
        <f t="shared" si="7"/>
        <v>tfnres</v>
      </c>
      <c r="N9" s="44" t="s">
        <v>57</v>
      </c>
      <c r="O9" s="32"/>
      <c r="P9" s="33" t="str">
        <f t="shared" si="8"/>
        <v>owatpnafta</v>
      </c>
      <c r="Q9" s="32" t="str">
        <f t="shared" si="9"/>
        <v>wnafta</v>
      </c>
      <c r="R9" s="12"/>
      <c r="T9" s="11" t="s">
        <v>733</v>
      </c>
      <c r="U9" s="11" t="s">
        <v>594</v>
      </c>
      <c r="W9" s="12" t="s">
        <v>605</v>
      </c>
      <c r="X9" s="13" t="s">
        <v>606</v>
      </c>
      <c r="Z9" s="11" t="s">
        <v>700</v>
      </c>
      <c r="AA9" s="11" t="s">
        <v>74</v>
      </c>
    </row>
    <row r="10" spans="1:27" x14ac:dyDescent="0.2">
      <c r="A10" s="32" t="s">
        <v>117</v>
      </c>
      <c r="B10" s="33" t="s">
        <v>118</v>
      </c>
      <c r="D10" s="32" t="str">
        <f t="shared" si="0"/>
        <v>ramer</v>
      </c>
      <c r="E10" s="32" t="str">
        <f t="shared" si="1"/>
        <v>Rest of Americas</v>
      </c>
      <c r="F10" s="33"/>
      <c r="G10" s="32" t="str">
        <f t="shared" si="2"/>
        <v>celct</v>
      </c>
      <c r="H10" s="32" t="str">
        <f t="shared" si="3"/>
        <v>aelct</v>
      </c>
      <c r="I10" s="32"/>
      <c r="J10" s="32"/>
      <c r="K10" s="32" t="str">
        <f t="shared" si="5"/>
        <v>tmramer</v>
      </c>
      <c r="L10" s="32" t="str">
        <f t="shared" si="6"/>
        <v>teramer</v>
      </c>
      <c r="M10" s="32"/>
      <c r="N10" s="32"/>
      <c r="O10" s="32"/>
      <c r="P10" s="33" t="str">
        <f t="shared" si="8"/>
        <v>owatpramer</v>
      </c>
      <c r="Q10" s="32" t="str">
        <f t="shared" si="9"/>
        <v>wramer</v>
      </c>
      <c r="R10" s="12"/>
      <c r="T10" s="11" t="s">
        <v>726</v>
      </c>
      <c r="U10" s="11" t="s">
        <v>118</v>
      </c>
      <c r="W10" s="12" t="s">
        <v>607</v>
      </c>
      <c r="X10" s="13" t="s">
        <v>608</v>
      </c>
    </row>
    <row r="11" spans="1:27" x14ac:dyDescent="0.2">
      <c r="A11" s="32" t="s">
        <v>615</v>
      </c>
      <c r="B11" s="33" t="s">
        <v>595</v>
      </c>
      <c r="D11" s="32" t="str">
        <f t="shared" si="0"/>
        <v>eu27</v>
      </c>
      <c r="E11" s="32" t="str">
        <f t="shared" si="1"/>
        <v>EU 27</v>
      </c>
      <c r="F11" s="33"/>
      <c r="G11" s="32" t="str">
        <f t="shared" si="2"/>
        <v>cgasw</v>
      </c>
      <c r="H11" s="32" t="str">
        <f t="shared" si="3"/>
        <v>agasw</v>
      </c>
      <c r="I11" s="32"/>
      <c r="J11" s="32"/>
      <c r="K11" s="32" t="str">
        <f t="shared" si="5"/>
        <v>tmeu27</v>
      </c>
      <c r="L11" s="32" t="str">
        <f t="shared" si="6"/>
        <v>teeu27</v>
      </c>
      <c r="M11" s="32"/>
      <c r="N11" s="32"/>
      <c r="O11" s="32"/>
      <c r="P11" s="33" t="str">
        <f t="shared" si="8"/>
        <v>owatpeu27</v>
      </c>
      <c r="Q11" s="32" t="str">
        <f t="shared" si="9"/>
        <v>weu27</v>
      </c>
      <c r="R11" s="12"/>
      <c r="T11" s="11" t="s">
        <v>734</v>
      </c>
      <c r="U11" s="11" t="s">
        <v>595</v>
      </c>
      <c r="W11" s="12" t="s">
        <v>609</v>
      </c>
      <c r="X11" s="13" t="s">
        <v>610</v>
      </c>
    </row>
    <row r="12" spans="1:27" x14ac:dyDescent="0.2">
      <c r="A12" s="32" t="s">
        <v>616</v>
      </c>
      <c r="B12" s="33" t="s">
        <v>124</v>
      </c>
      <c r="D12" s="32" t="str">
        <f t="shared" si="0"/>
        <v>rworl</v>
      </c>
      <c r="E12" s="32" t="str">
        <f t="shared" si="1"/>
        <v>Rest of the World</v>
      </c>
      <c r="F12" s="33"/>
      <c r="G12" s="32" t="str">
        <f t="shared" si="2"/>
        <v>ccnst</v>
      </c>
      <c r="H12" s="32" t="str">
        <f t="shared" si="3"/>
        <v>acnst</v>
      </c>
      <c r="I12" s="32"/>
      <c r="J12" s="32"/>
      <c r="K12" s="32" t="str">
        <f t="shared" si="5"/>
        <v>tmrworl</v>
      </c>
      <c r="L12" s="32" t="str">
        <f t="shared" si="6"/>
        <v>terworl</v>
      </c>
      <c r="M12" s="32"/>
      <c r="N12" s="32"/>
      <c r="O12" s="32"/>
      <c r="P12" s="33" t="str">
        <f t="shared" si="8"/>
        <v>owatprworl</v>
      </c>
      <c r="Q12" s="32" t="str">
        <f t="shared" si="9"/>
        <v>wrworl</v>
      </c>
      <c r="R12" s="12"/>
      <c r="T12" s="11" t="s">
        <v>735</v>
      </c>
      <c r="U12" s="11" t="s">
        <v>124</v>
      </c>
      <c r="W12" s="11" t="s">
        <v>611</v>
      </c>
      <c r="X12" s="11" t="s">
        <v>3</v>
      </c>
    </row>
    <row r="13" spans="1:27" x14ac:dyDescent="0.2">
      <c r="A13" s="32" t="s">
        <v>617</v>
      </c>
      <c r="B13" s="33" t="s">
        <v>126</v>
      </c>
      <c r="D13" s="32" t="str">
        <f t="shared" si="0"/>
        <v>glo</v>
      </c>
      <c r="E13" s="32" t="str">
        <f t="shared" si="1"/>
        <v>GLOBE</v>
      </c>
      <c r="F13" s="33"/>
      <c r="G13" s="32" t="str">
        <f t="shared" si="2"/>
        <v>ctrade</v>
      </c>
      <c r="H13" s="32" t="str">
        <f t="shared" si="3"/>
        <v>atrade</v>
      </c>
      <c r="I13" s="32"/>
      <c r="J13" s="32"/>
      <c r="K13" s="32" t="str">
        <f t="shared" si="5"/>
        <v>tmglo</v>
      </c>
      <c r="L13" s="32" t="str">
        <f t="shared" si="6"/>
        <v>teglo</v>
      </c>
      <c r="M13" s="32"/>
      <c r="N13" s="32"/>
      <c r="O13" s="32"/>
      <c r="P13" s="33" t="str">
        <f t="shared" si="8"/>
        <v>owatpglo</v>
      </c>
      <c r="Q13" s="32" t="str">
        <f t="shared" si="9"/>
        <v>wglo</v>
      </c>
      <c r="R13" s="12"/>
      <c r="T13" s="11" t="s">
        <v>736</v>
      </c>
      <c r="U13" s="11" t="s">
        <v>126</v>
      </c>
      <c r="W13" s="36" t="s">
        <v>22</v>
      </c>
      <c r="X13" s="36" t="s">
        <v>65</v>
      </c>
    </row>
    <row r="14" spans="1:27" x14ac:dyDescent="0.2">
      <c r="A14" s="32" t="s">
        <v>618</v>
      </c>
      <c r="B14" s="33" t="s">
        <v>128</v>
      </c>
      <c r="D14" s="33"/>
      <c r="E14" s="33"/>
      <c r="F14" s="33"/>
      <c r="G14" s="32" t="str">
        <f t="shared" si="2"/>
        <v>ctrans</v>
      </c>
      <c r="H14" s="32" t="str">
        <f t="shared" si="3"/>
        <v>atrans</v>
      </c>
      <c r="I14" s="32"/>
      <c r="J14" s="32"/>
      <c r="K14" s="32"/>
      <c r="L14" s="32"/>
      <c r="M14" s="32"/>
      <c r="N14" s="32"/>
      <c r="O14" s="32"/>
      <c r="P14" s="33"/>
      <c r="Q14" s="32"/>
      <c r="T14" s="11" t="s">
        <v>737</v>
      </c>
      <c r="U14" s="11" t="s">
        <v>128</v>
      </c>
    </row>
    <row r="15" spans="1:27" x14ac:dyDescent="0.2">
      <c r="A15" s="32" t="s">
        <v>129</v>
      </c>
      <c r="B15" s="33" t="s">
        <v>130</v>
      </c>
      <c r="D15" s="33"/>
      <c r="E15" s="33"/>
      <c r="F15" s="33"/>
      <c r="G15" s="32" t="str">
        <f t="shared" si="2"/>
        <v>ccomm</v>
      </c>
      <c r="H15" s="32" t="str">
        <f t="shared" si="3"/>
        <v>acomm</v>
      </c>
      <c r="I15" s="32"/>
      <c r="J15" s="32"/>
      <c r="K15" s="32"/>
      <c r="L15" s="32"/>
      <c r="M15" s="32"/>
      <c r="N15" s="32"/>
      <c r="O15" s="32"/>
      <c r="P15" s="33"/>
      <c r="Q15" s="32"/>
      <c r="T15" s="11" t="s">
        <v>728</v>
      </c>
      <c r="U15" s="11" t="s">
        <v>130</v>
      </c>
    </row>
    <row r="16" spans="1:27" x14ac:dyDescent="0.2">
      <c r="A16" s="33" t="s">
        <v>659</v>
      </c>
      <c r="B16" s="33" t="s">
        <v>50</v>
      </c>
      <c r="D16" s="33"/>
      <c r="E16" s="33"/>
      <c r="F16" s="33"/>
      <c r="G16" s="32" t="str">
        <f t="shared" si="2"/>
        <v>csvcs</v>
      </c>
      <c r="H16" s="32" t="str">
        <f t="shared" si="3"/>
        <v>asvcs</v>
      </c>
      <c r="I16" s="32"/>
      <c r="J16" s="32"/>
      <c r="K16" s="32"/>
      <c r="L16" s="32"/>
      <c r="M16" s="32"/>
      <c r="N16" s="32"/>
      <c r="O16" s="32"/>
      <c r="P16" s="33"/>
      <c r="Q16" s="32"/>
      <c r="T16" s="11" t="s">
        <v>738</v>
      </c>
      <c r="U16" s="11" t="s">
        <v>50</v>
      </c>
    </row>
    <row r="17" spans="1:17" x14ac:dyDescent="0.2">
      <c r="A17" s="32" t="s">
        <v>619</v>
      </c>
      <c r="B17" s="33" t="s">
        <v>590</v>
      </c>
      <c r="E17" s="13"/>
      <c r="G17" s="19"/>
      <c r="H17" s="19"/>
      <c r="I17" s="19"/>
      <c r="J17" s="19"/>
      <c r="K17" s="19"/>
      <c r="L17" s="19"/>
      <c r="M17" s="19"/>
      <c r="N17" s="19"/>
      <c r="O17" s="19"/>
      <c r="P17" s="36"/>
      <c r="Q17" s="19"/>
    </row>
    <row r="18" spans="1:17" x14ac:dyDescent="0.2">
      <c r="A18" s="32" t="s">
        <v>70</v>
      </c>
      <c r="B18" s="33" t="s">
        <v>591</v>
      </c>
      <c r="E18" s="13"/>
      <c r="G18" s="19"/>
      <c r="H18" s="19"/>
      <c r="I18" s="19"/>
      <c r="J18" s="19"/>
      <c r="K18" s="19"/>
      <c r="L18" s="19"/>
      <c r="M18" s="19"/>
      <c r="N18" s="19"/>
      <c r="O18" s="19"/>
      <c r="P18" s="36"/>
      <c r="Q18" s="19"/>
    </row>
    <row r="19" spans="1:17" x14ac:dyDescent="0.2">
      <c r="A19" s="32" t="s">
        <v>72</v>
      </c>
      <c r="B19" s="33" t="s">
        <v>592</v>
      </c>
      <c r="E19" s="13"/>
      <c r="G19" s="19"/>
      <c r="H19" s="19"/>
      <c r="I19" s="19"/>
      <c r="J19" s="19"/>
      <c r="K19" s="19"/>
      <c r="L19" s="19"/>
      <c r="M19" s="19"/>
      <c r="N19" s="19"/>
      <c r="O19" s="19"/>
      <c r="P19" s="36"/>
      <c r="Q19" s="19"/>
    </row>
    <row r="20" spans="1:17" x14ac:dyDescent="0.2">
      <c r="A20" s="32" t="s">
        <v>620</v>
      </c>
      <c r="B20" s="33" t="s">
        <v>593</v>
      </c>
      <c r="E20" s="13"/>
      <c r="G20" s="19"/>
      <c r="H20" s="19"/>
      <c r="I20" s="19"/>
      <c r="J20" s="19"/>
      <c r="K20" s="19"/>
      <c r="L20" s="19"/>
      <c r="M20" s="19"/>
      <c r="N20" s="19"/>
      <c r="O20" s="19"/>
      <c r="P20" s="36"/>
      <c r="Q20" s="19"/>
    </row>
    <row r="21" spans="1:17" x14ac:dyDescent="0.2">
      <c r="A21" s="32" t="s">
        <v>621</v>
      </c>
      <c r="B21" s="33" t="s">
        <v>594</v>
      </c>
      <c r="E21" s="13"/>
      <c r="G21" s="19"/>
      <c r="H21" s="19"/>
      <c r="I21" s="19"/>
      <c r="J21" s="19"/>
      <c r="K21" s="19"/>
      <c r="L21" s="19"/>
      <c r="M21" s="19"/>
      <c r="N21" s="19"/>
      <c r="O21" s="19"/>
      <c r="P21" s="36"/>
      <c r="Q21" s="19"/>
    </row>
    <row r="22" spans="1:17" x14ac:dyDescent="0.2">
      <c r="A22" s="32" t="s">
        <v>153</v>
      </c>
      <c r="B22" s="33" t="s">
        <v>118</v>
      </c>
      <c r="G22" s="19"/>
      <c r="H22" s="19"/>
      <c r="I22" s="19"/>
      <c r="J22" s="19"/>
      <c r="K22" s="19"/>
      <c r="L22" s="19"/>
      <c r="M22" s="19"/>
      <c r="N22" s="19"/>
      <c r="O22" s="19"/>
      <c r="P22" s="36"/>
      <c r="Q22" s="19"/>
    </row>
    <row r="23" spans="1:17" x14ac:dyDescent="0.2">
      <c r="A23" s="33" t="s">
        <v>622</v>
      </c>
      <c r="B23" s="33" t="s">
        <v>595</v>
      </c>
      <c r="G23" s="19"/>
      <c r="H23" s="19"/>
      <c r="I23" s="19"/>
      <c r="J23" s="19"/>
      <c r="K23" s="19"/>
      <c r="L23" s="19"/>
      <c r="M23" s="19"/>
      <c r="N23" s="19"/>
      <c r="O23" s="19"/>
      <c r="P23" s="36"/>
      <c r="Q23" s="19"/>
    </row>
    <row r="24" spans="1:17" x14ac:dyDescent="0.2">
      <c r="A24" s="32" t="s">
        <v>623</v>
      </c>
      <c r="B24" s="33" t="s">
        <v>124</v>
      </c>
      <c r="G24" s="19"/>
      <c r="H24" s="19"/>
      <c r="I24" s="19"/>
      <c r="J24" s="19"/>
      <c r="K24" s="19"/>
      <c r="L24" s="19"/>
      <c r="M24" s="19"/>
      <c r="N24" s="19"/>
      <c r="O24" s="19"/>
      <c r="P24" s="36"/>
      <c r="Q24" s="19"/>
    </row>
    <row r="25" spans="1:17" x14ac:dyDescent="0.2">
      <c r="A25" s="32" t="s">
        <v>624</v>
      </c>
      <c r="B25" s="33" t="s">
        <v>126</v>
      </c>
      <c r="G25" s="19"/>
      <c r="H25" s="19"/>
      <c r="I25" s="19"/>
      <c r="J25" s="19"/>
      <c r="K25" s="19"/>
      <c r="L25" s="19"/>
      <c r="M25" s="19"/>
      <c r="N25" s="19"/>
      <c r="O25" s="19"/>
      <c r="P25" s="36"/>
      <c r="Q25" s="19"/>
    </row>
    <row r="26" spans="1:17" x14ac:dyDescent="0.2">
      <c r="A26" s="32" t="s">
        <v>625</v>
      </c>
      <c r="B26" s="33" t="s">
        <v>128</v>
      </c>
      <c r="G26" s="19"/>
      <c r="H26" s="19"/>
      <c r="I26" s="19"/>
      <c r="J26" s="19"/>
      <c r="K26" s="19"/>
      <c r="L26" s="19"/>
      <c r="M26" s="19"/>
      <c r="N26" s="19"/>
      <c r="O26" s="19"/>
      <c r="P26" s="36"/>
      <c r="Q26" s="19"/>
    </row>
    <row r="27" spans="1:17" x14ac:dyDescent="0.2">
      <c r="A27" s="32" t="s">
        <v>159</v>
      </c>
      <c r="B27" s="33" t="s">
        <v>130</v>
      </c>
      <c r="G27" s="19"/>
      <c r="H27" s="19"/>
      <c r="I27" s="19"/>
      <c r="J27" s="19"/>
      <c r="K27" s="19"/>
      <c r="L27" s="19"/>
      <c r="M27" s="19"/>
      <c r="N27" s="19"/>
      <c r="O27" s="19"/>
      <c r="P27" s="36"/>
      <c r="Q27" s="19"/>
    </row>
    <row r="28" spans="1:17" x14ac:dyDescent="0.2">
      <c r="A28" s="32" t="s">
        <v>626</v>
      </c>
      <c r="B28" s="33" t="s">
        <v>50</v>
      </c>
      <c r="G28" s="19"/>
      <c r="H28" s="19"/>
      <c r="I28" s="19"/>
      <c r="J28" s="19"/>
      <c r="K28" s="19"/>
      <c r="L28" s="19"/>
      <c r="M28" s="19"/>
      <c r="N28" s="19"/>
      <c r="O28" s="19"/>
      <c r="P28" s="36"/>
      <c r="Q28" s="19"/>
    </row>
    <row r="29" spans="1:17" x14ac:dyDescent="0.2">
      <c r="A29" s="32" t="s">
        <v>67</v>
      </c>
      <c r="B29" s="33" t="s">
        <v>73</v>
      </c>
      <c r="G29" s="19"/>
      <c r="H29" s="19"/>
      <c r="I29" s="19"/>
      <c r="J29" s="19"/>
      <c r="K29" s="19"/>
      <c r="L29" s="19"/>
      <c r="M29" s="19"/>
      <c r="N29" s="19"/>
      <c r="O29" s="19"/>
      <c r="P29" s="36"/>
      <c r="Q29" s="19"/>
    </row>
    <row r="30" spans="1:17" x14ac:dyDescent="0.2">
      <c r="A30" s="32" t="s">
        <v>162</v>
      </c>
      <c r="B30" s="33" t="s">
        <v>596</v>
      </c>
      <c r="G30" s="19"/>
      <c r="H30" s="19"/>
      <c r="I30" s="19"/>
      <c r="J30" s="19"/>
      <c r="K30" s="19"/>
      <c r="L30" s="19"/>
      <c r="M30" s="19"/>
      <c r="N30" s="19"/>
      <c r="O30" s="19"/>
      <c r="P30" s="36"/>
      <c r="Q30" s="19"/>
    </row>
    <row r="31" spans="1:17" x14ac:dyDescent="0.2">
      <c r="A31" s="32" t="s">
        <v>163</v>
      </c>
      <c r="B31" s="33" t="s">
        <v>597</v>
      </c>
      <c r="G31" s="19"/>
      <c r="H31" s="19"/>
      <c r="I31" s="19"/>
      <c r="J31" s="19"/>
      <c r="K31" s="19"/>
      <c r="L31" s="19"/>
      <c r="M31" s="19"/>
      <c r="N31" s="19"/>
      <c r="O31" s="19"/>
      <c r="P31" s="36"/>
      <c r="Q31" s="19"/>
    </row>
    <row r="32" spans="1:17" x14ac:dyDescent="0.2">
      <c r="A32" s="32" t="s">
        <v>164</v>
      </c>
      <c r="B32" s="33" t="s">
        <v>25</v>
      </c>
      <c r="G32" s="19"/>
      <c r="H32" s="19"/>
      <c r="I32" s="19"/>
      <c r="J32" s="19"/>
      <c r="K32" s="19"/>
      <c r="L32" s="19"/>
      <c r="M32" s="19"/>
      <c r="N32" s="19"/>
      <c r="O32" s="19"/>
      <c r="P32" s="36"/>
      <c r="Q32" s="19"/>
    </row>
    <row r="33" spans="1:8" x14ac:dyDescent="0.2">
      <c r="A33" s="32" t="s">
        <v>165</v>
      </c>
      <c r="B33" s="33" t="s">
        <v>598</v>
      </c>
      <c r="H33" s="13"/>
    </row>
    <row r="34" spans="1:8" x14ac:dyDescent="0.2">
      <c r="A34" s="32" t="s">
        <v>627</v>
      </c>
      <c r="B34" s="32" t="s">
        <v>168</v>
      </c>
      <c r="H34" s="13"/>
    </row>
    <row r="35" spans="1:8" x14ac:dyDescent="0.2">
      <c r="A35" s="32" t="s">
        <v>628</v>
      </c>
      <c r="B35" s="32" t="s">
        <v>601</v>
      </c>
      <c r="H35" s="13"/>
    </row>
    <row r="36" spans="1:8" x14ac:dyDescent="0.2">
      <c r="A36" s="32" t="s">
        <v>629</v>
      </c>
      <c r="B36" s="32" t="s">
        <v>603</v>
      </c>
      <c r="H36" s="13"/>
    </row>
    <row r="37" spans="1:8" x14ac:dyDescent="0.2">
      <c r="A37" s="32" t="s">
        <v>630</v>
      </c>
      <c r="B37" s="32" t="s">
        <v>180</v>
      </c>
      <c r="H37" s="13"/>
    </row>
    <row r="38" spans="1:8" x14ac:dyDescent="0.2">
      <c r="A38" s="32" t="s">
        <v>631</v>
      </c>
      <c r="B38" s="32" t="s">
        <v>606</v>
      </c>
      <c r="H38" s="13"/>
    </row>
    <row r="39" spans="1:8" x14ac:dyDescent="0.2">
      <c r="A39" s="32" t="s">
        <v>632</v>
      </c>
      <c r="B39" s="32" t="s">
        <v>608</v>
      </c>
      <c r="H39" s="13"/>
    </row>
    <row r="40" spans="1:8" x14ac:dyDescent="0.2">
      <c r="A40" s="32" t="s">
        <v>633</v>
      </c>
      <c r="B40" s="32" t="s">
        <v>610</v>
      </c>
      <c r="H40" s="13"/>
    </row>
    <row r="41" spans="1:8" x14ac:dyDescent="0.2">
      <c r="A41" s="32" t="s">
        <v>634</v>
      </c>
      <c r="B41" s="33" t="s">
        <v>3</v>
      </c>
      <c r="H41" s="13"/>
    </row>
    <row r="42" spans="1:8" x14ac:dyDescent="0.2">
      <c r="A42" s="32" t="s">
        <v>61</v>
      </c>
      <c r="B42" s="33" t="s">
        <v>65</v>
      </c>
      <c r="H42" s="13"/>
    </row>
    <row r="43" spans="1:8" x14ac:dyDescent="0.2">
      <c r="A43" s="32" t="s">
        <v>635</v>
      </c>
      <c r="B43" s="33" t="s">
        <v>168</v>
      </c>
      <c r="H43" s="13"/>
    </row>
    <row r="44" spans="1:8" x14ac:dyDescent="0.2">
      <c r="A44" s="32" t="s">
        <v>636</v>
      </c>
      <c r="B44" s="33" t="s">
        <v>601</v>
      </c>
      <c r="C44" s="13"/>
      <c r="H44" s="13"/>
    </row>
    <row r="45" spans="1:8" x14ac:dyDescent="0.2">
      <c r="A45" s="32" t="s">
        <v>637</v>
      </c>
      <c r="B45" s="33" t="s">
        <v>603</v>
      </c>
      <c r="H45" s="12"/>
    </row>
    <row r="46" spans="1:8" x14ac:dyDescent="0.2">
      <c r="A46" s="32" t="s">
        <v>638</v>
      </c>
      <c r="B46" s="33" t="s">
        <v>180</v>
      </c>
      <c r="H46" s="12"/>
    </row>
    <row r="47" spans="1:8" x14ac:dyDescent="0.2">
      <c r="A47" s="32" t="s">
        <v>639</v>
      </c>
      <c r="B47" s="33" t="s">
        <v>606</v>
      </c>
      <c r="H47" s="12"/>
    </row>
    <row r="48" spans="1:8" x14ac:dyDescent="0.2">
      <c r="A48" s="32" t="s">
        <v>640</v>
      </c>
      <c r="B48" s="33" t="s">
        <v>608</v>
      </c>
      <c r="H48" s="12"/>
    </row>
    <row r="49" spans="1:8" x14ac:dyDescent="0.2">
      <c r="A49" s="32" t="s">
        <v>641</v>
      </c>
      <c r="B49" s="33" t="s">
        <v>610</v>
      </c>
      <c r="H49" s="12"/>
    </row>
    <row r="50" spans="1:8" x14ac:dyDescent="0.2">
      <c r="A50" s="32" t="s">
        <v>642</v>
      </c>
      <c r="B50" s="33" t="s">
        <v>3</v>
      </c>
      <c r="H50" s="12"/>
    </row>
    <row r="51" spans="1:8" x14ac:dyDescent="0.2">
      <c r="A51" s="32" t="s">
        <v>62</v>
      </c>
      <c r="B51" s="33" t="s">
        <v>65</v>
      </c>
      <c r="H51" s="12"/>
    </row>
    <row r="52" spans="1:8" x14ac:dyDescent="0.2">
      <c r="A52" s="32" t="s">
        <v>68</v>
      </c>
      <c r="B52" s="33" t="s">
        <v>73</v>
      </c>
      <c r="H52" s="12"/>
    </row>
    <row r="53" spans="1:8" x14ac:dyDescent="0.2">
      <c r="A53" s="32" t="s">
        <v>335</v>
      </c>
      <c r="B53" s="33" t="s">
        <v>596</v>
      </c>
    </row>
    <row r="54" spans="1:8" x14ac:dyDescent="0.2">
      <c r="A54" s="32" t="s">
        <v>336</v>
      </c>
      <c r="B54" s="33" t="s">
        <v>597</v>
      </c>
    </row>
    <row r="55" spans="1:8" x14ac:dyDescent="0.2">
      <c r="A55" s="32" t="s">
        <v>337</v>
      </c>
      <c r="B55" s="33" t="s">
        <v>25</v>
      </c>
    </row>
    <row r="56" spans="1:8" x14ac:dyDescent="0.2">
      <c r="A56" s="32" t="s">
        <v>338</v>
      </c>
      <c r="B56" s="33" t="s">
        <v>598</v>
      </c>
    </row>
    <row r="57" spans="1:8" x14ac:dyDescent="0.2">
      <c r="A57" s="32" t="s">
        <v>643</v>
      </c>
      <c r="B57" s="33" t="s">
        <v>168</v>
      </c>
    </row>
    <row r="58" spans="1:8" x14ac:dyDescent="0.2">
      <c r="A58" s="32" t="s">
        <v>644</v>
      </c>
      <c r="B58" s="33" t="s">
        <v>601</v>
      </c>
    </row>
    <row r="59" spans="1:8" x14ac:dyDescent="0.2">
      <c r="A59" s="32" t="s">
        <v>645</v>
      </c>
      <c r="B59" s="33" t="s">
        <v>603</v>
      </c>
    </row>
    <row r="60" spans="1:8" x14ac:dyDescent="0.2">
      <c r="A60" s="32" t="s">
        <v>646</v>
      </c>
      <c r="B60" s="33" t="s">
        <v>180</v>
      </c>
    </row>
    <row r="61" spans="1:8" x14ac:dyDescent="0.2">
      <c r="A61" s="32" t="s">
        <v>647</v>
      </c>
      <c r="B61" s="33" t="s">
        <v>606</v>
      </c>
    </row>
    <row r="62" spans="1:8" x14ac:dyDescent="0.2">
      <c r="A62" s="32" t="s">
        <v>648</v>
      </c>
      <c r="B62" s="33" t="s">
        <v>608</v>
      </c>
      <c r="C62" s="13"/>
    </row>
    <row r="63" spans="1:8" x14ac:dyDescent="0.2">
      <c r="A63" s="32" t="s">
        <v>649</v>
      </c>
      <c r="B63" s="33" t="s">
        <v>610</v>
      </c>
      <c r="H63" s="13"/>
    </row>
    <row r="64" spans="1:8" x14ac:dyDescent="0.2">
      <c r="A64" s="32" t="s">
        <v>650</v>
      </c>
      <c r="B64" s="33" t="s">
        <v>3</v>
      </c>
      <c r="H64" s="13"/>
    </row>
    <row r="65" spans="1:8" x14ac:dyDescent="0.2">
      <c r="A65" s="33" t="s">
        <v>64</v>
      </c>
      <c r="B65" s="33" t="s">
        <v>65</v>
      </c>
      <c r="H65" s="13"/>
    </row>
    <row r="66" spans="1:8" x14ac:dyDescent="0.2">
      <c r="A66" s="33" t="s">
        <v>651</v>
      </c>
      <c r="B66" s="33" t="s">
        <v>168</v>
      </c>
      <c r="H66" s="13"/>
    </row>
    <row r="67" spans="1:8" x14ac:dyDescent="0.2">
      <c r="A67" s="33" t="s">
        <v>652</v>
      </c>
      <c r="B67" s="33" t="s">
        <v>601</v>
      </c>
      <c r="H67" s="13"/>
    </row>
    <row r="68" spans="1:8" x14ac:dyDescent="0.2">
      <c r="A68" s="33" t="s">
        <v>653</v>
      </c>
      <c r="B68" s="33" t="s">
        <v>603</v>
      </c>
      <c r="H68" s="13"/>
    </row>
    <row r="69" spans="1:8" x14ac:dyDescent="0.2">
      <c r="A69" s="33" t="s">
        <v>654</v>
      </c>
      <c r="B69" s="33" t="s">
        <v>180</v>
      </c>
      <c r="H69" s="12"/>
    </row>
    <row r="70" spans="1:8" x14ac:dyDescent="0.2">
      <c r="A70" s="33" t="s">
        <v>655</v>
      </c>
      <c r="B70" s="33" t="s">
        <v>606</v>
      </c>
      <c r="H70" s="13"/>
    </row>
    <row r="71" spans="1:8" x14ac:dyDescent="0.2">
      <c r="A71" s="33" t="s">
        <v>656</v>
      </c>
      <c r="B71" s="33" t="s">
        <v>608</v>
      </c>
    </row>
    <row r="72" spans="1:8" x14ac:dyDescent="0.2">
      <c r="A72" s="33" t="s">
        <v>657</v>
      </c>
      <c r="B72" s="33" t="s">
        <v>610</v>
      </c>
    </row>
    <row r="73" spans="1:8" x14ac:dyDescent="0.2">
      <c r="A73" s="33" t="s">
        <v>658</v>
      </c>
      <c r="B73" s="33" t="s">
        <v>3</v>
      </c>
    </row>
    <row r="74" spans="1:8" x14ac:dyDescent="0.2">
      <c r="A74" s="33" t="s">
        <v>63</v>
      </c>
      <c r="B74" s="33" t="s">
        <v>65</v>
      </c>
    </row>
    <row r="75" spans="1:8" x14ac:dyDescent="0.2">
      <c r="A75" s="19" t="s">
        <v>34</v>
      </c>
      <c r="B75" s="19" t="s">
        <v>26</v>
      </c>
    </row>
    <row r="76" spans="1:8" x14ac:dyDescent="0.2">
      <c r="A76" s="19" t="s">
        <v>54</v>
      </c>
      <c r="B76" s="19" t="s">
        <v>27</v>
      </c>
    </row>
    <row r="77" spans="1:8" x14ac:dyDescent="0.2">
      <c r="A77" s="19" t="s">
        <v>58</v>
      </c>
      <c r="B77" s="19" t="s">
        <v>52</v>
      </c>
    </row>
    <row r="78" spans="1:8" x14ac:dyDescent="0.2">
      <c r="A78" s="19" t="s">
        <v>55</v>
      </c>
      <c r="B78" s="19" t="s">
        <v>28</v>
      </c>
    </row>
    <row r="79" spans="1:8" x14ac:dyDescent="0.2">
      <c r="A79" s="19" t="s">
        <v>56</v>
      </c>
      <c r="B79" s="19" t="s">
        <v>29</v>
      </c>
    </row>
    <row r="80" spans="1:8" x14ac:dyDescent="0.2">
      <c r="A80" s="19" t="s">
        <v>57</v>
      </c>
      <c r="B80" s="19" t="s">
        <v>30</v>
      </c>
    </row>
    <row r="81" spans="1:2" x14ac:dyDescent="0.2">
      <c r="A81" s="19" t="s">
        <v>77</v>
      </c>
      <c r="B81" s="19" t="s">
        <v>25</v>
      </c>
    </row>
    <row r="82" spans="1:2" x14ac:dyDescent="0.2">
      <c r="A82" s="19" t="s">
        <v>78</v>
      </c>
      <c r="B82" s="19" t="s">
        <v>31</v>
      </c>
    </row>
  </sheetData>
  <sheetProtection algorithmName="SHA-512" hashValue="l9H9HfR3ws8M6Z6cmHmz1lSBx+FuEBo/Ut6HM7vsvLloLdiimt2lYxD2avelE9D6/9Xm8G1NpMCT14os1zcBKQ==" saltValue="LI7b2p9HfwQzWl3Lvi8mJQ==" spinCount="100000" sheet="1" objects="1" scenarios="1"/>
  <mergeCells count="1">
    <mergeCell ref="T3:AA3"/>
  </mergeCell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AC4D-84A9-4A84-86BD-68FD5971D911}">
  <dimension ref="A1:T255"/>
  <sheetViews>
    <sheetView topLeftCell="A4" workbookViewId="0">
      <selection activeCell="K33" sqref="K33"/>
    </sheetView>
  </sheetViews>
  <sheetFormatPr defaultRowHeight="12.75" x14ac:dyDescent="0.2"/>
  <cols>
    <col min="3" max="3" width="32.28515625" customWidth="1"/>
    <col min="7" max="7" width="24.85546875" customWidth="1"/>
    <col min="11" max="11" width="21.7109375" customWidth="1"/>
  </cols>
  <sheetData>
    <row r="1" spans="1:20" x14ac:dyDescent="0.2">
      <c r="A1" s="1" t="s">
        <v>745</v>
      </c>
    </row>
    <row r="3" spans="1:20" s="24" customFormat="1" x14ac:dyDescent="0.2"/>
    <row r="4" spans="1:20" s="24" customFormat="1" ht="15.75" x14ac:dyDescent="0.2">
      <c r="A4" s="39" t="s">
        <v>691</v>
      </c>
      <c r="B4" s="39"/>
      <c r="C4" s="39"/>
      <c r="E4" s="39" t="s">
        <v>35</v>
      </c>
      <c r="F4" s="39"/>
      <c r="G4" s="39"/>
      <c r="I4" s="39" t="s">
        <v>2</v>
      </c>
      <c r="J4" s="39"/>
      <c r="K4" s="39"/>
    </row>
    <row r="5" spans="1:20" s="24" customFormat="1" x14ac:dyDescent="0.2">
      <c r="A5" s="24" t="s">
        <v>693</v>
      </c>
      <c r="B5" s="31" t="s">
        <v>692</v>
      </c>
      <c r="C5" s="31" t="s">
        <v>694</v>
      </c>
      <c r="E5" s="24" t="s">
        <v>693</v>
      </c>
      <c r="F5" s="31" t="s">
        <v>692</v>
      </c>
      <c r="G5" s="31" t="s">
        <v>694</v>
      </c>
      <c r="I5" s="24" t="s">
        <v>693</v>
      </c>
      <c r="J5" s="31" t="s">
        <v>692</v>
      </c>
      <c r="K5" s="31" t="s">
        <v>694</v>
      </c>
    </row>
    <row r="6" spans="1:20" x14ac:dyDescent="0.2">
      <c r="A6" s="12" t="s">
        <v>729</v>
      </c>
      <c r="B6" s="9" t="s">
        <v>701</v>
      </c>
      <c r="C6" s="9" t="s">
        <v>80</v>
      </c>
      <c r="E6" s="11" t="s">
        <v>611</v>
      </c>
      <c r="F6" s="9" t="s">
        <v>518</v>
      </c>
      <c r="G6" s="9" t="s">
        <v>75</v>
      </c>
      <c r="I6" s="3" t="s">
        <v>696</v>
      </c>
      <c r="J6" s="9" t="s">
        <v>696</v>
      </c>
      <c r="K6" s="9" t="s">
        <v>161</v>
      </c>
      <c r="T6" s="3"/>
    </row>
    <row r="7" spans="1:20" x14ac:dyDescent="0.2">
      <c r="A7" s="12" t="s">
        <v>729</v>
      </c>
      <c r="B7" s="9" t="s">
        <v>702</v>
      </c>
      <c r="C7" s="9" t="s">
        <v>82</v>
      </c>
      <c r="E7" s="12" t="s">
        <v>599</v>
      </c>
      <c r="F7" s="9" t="s">
        <v>519</v>
      </c>
      <c r="G7" s="9" t="s">
        <v>168</v>
      </c>
      <c r="I7" s="3" t="s">
        <v>697</v>
      </c>
      <c r="J7" s="9" t="s">
        <v>697</v>
      </c>
      <c r="K7" s="9" t="s">
        <v>23</v>
      </c>
      <c r="T7" s="3"/>
    </row>
    <row r="8" spans="1:20" x14ac:dyDescent="0.2">
      <c r="A8" s="12" t="s">
        <v>729</v>
      </c>
      <c r="B8" s="9" t="s">
        <v>703</v>
      </c>
      <c r="C8" s="9" t="s">
        <v>84</v>
      </c>
      <c r="E8" s="12" t="s">
        <v>600</v>
      </c>
      <c r="F8" s="9" t="s">
        <v>520</v>
      </c>
      <c r="G8" s="9" t="s">
        <v>170</v>
      </c>
      <c r="I8" s="3" t="s">
        <v>698</v>
      </c>
      <c r="J8" s="9" t="s">
        <v>698</v>
      </c>
      <c r="K8" s="9" t="s">
        <v>24</v>
      </c>
      <c r="T8" s="3"/>
    </row>
    <row r="9" spans="1:20" x14ac:dyDescent="0.2">
      <c r="A9" s="12" t="s">
        <v>730</v>
      </c>
      <c r="B9" s="9" t="s">
        <v>722</v>
      </c>
      <c r="C9" s="9" t="s">
        <v>86</v>
      </c>
      <c r="E9" s="12" t="s">
        <v>600</v>
      </c>
      <c r="F9" s="9" t="s">
        <v>521</v>
      </c>
      <c r="G9" s="9" t="s">
        <v>172</v>
      </c>
      <c r="I9" s="3" t="s">
        <v>699</v>
      </c>
      <c r="J9" s="9" t="s">
        <v>699</v>
      </c>
      <c r="K9" s="9" t="s">
        <v>25</v>
      </c>
      <c r="T9" s="3"/>
    </row>
    <row r="10" spans="1:20" x14ac:dyDescent="0.2">
      <c r="A10" s="12" t="s">
        <v>730</v>
      </c>
      <c r="B10" s="9" t="s">
        <v>704</v>
      </c>
      <c r="C10" s="9" t="s">
        <v>88</v>
      </c>
      <c r="E10" s="12" t="s">
        <v>602</v>
      </c>
      <c r="F10" s="9" t="s">
        <v>522</v>
      </c>
      <c r="G10" s="9" t="s">
        <v>174</v>
      </c>
      <c r="I10" s="3" t="s">
        <v>700</v>
      </c>
      <c r="J10" s="9" t="s">
        <v>700</v>
      </c>
      <c r="K10" s="9" t="s">
        <v>74</v>
      </c>
      <c r="T10" s="3"/>
    </row>
    <row r="11" spans="1:20" x14ac:dyDescent="0.2">
      <c r="A11" s="12" t="s">
        <v>730</v>
      </c>
      <c r="B11" s="9" t="s">
        <v>705</v>
      </c>
      <c r="C11" s="9" t="s">
        <v>90</v>
      </c>
      <c r="E11" s="12" t="s">
        <v>602</v>
      </c>
      <c r="F11" s="9" t="s">
        <v>523</v>
      </c>
      <c r="G11" s="9" t="s">
        <v>176</v>
      </c>
    </row>
    <row r="12" spans="1:20" x14ac:dyDescent="0.2">
      <c r="A12" s="12" t="s">
        <v>731</v>
      </c>
      <c r="B12" s="9" t="s">
        <v>706</v>
      </c>
      <c r="C12" s="9" t="s">
        <v>92</v>
      </c>
      <c r="E12" s="12" t="s">
        <v>602</v>
      </c>
      <c r="F12" s="9" t="s">
        <v>524</v>
      </c>
      <c r="G12" s="9" t="s">
        <v>178</v>
      </c>
    </row>
    <row r="13" spans="1:20" x14ac:dyDescent="0.2">
      <c r="A13" s="12" t="s">
        <v>731</v>
      </c>
      <c r="B13" s="9" t="s">
        <v>707</v>
      </c>
      <c r="C13" s="9" t="s">
        <v>94</v>
      </c>
      <c r="E13" s="12" t="s">
        <v>604</v>
      </c>
      <c r="F13" s="9" t="s">
        <v>525</v>
      </c>
      <c r="G13" s="9" t="s">
        <v>180</v>
      </c>
    </row>
    <row r="14" spans="1:20" x14ac:dyDescent="0.2">
      <c r="A14" s="12" t="s">
        <v>732</v>
      </c>
      <c r="B14" s="9" t="s">
        <v>708</v>
      </c>
      <c r="C14" s="9" t="s">
        <v>96</v>
      </c>
      <c r="E14" s="12" t="s">
        <v>602</v>
      </c>
      <c r="F14" s="9" t="s">
        <v>526</v>
      </c>
      <c r="G14" s="9" t="s">
        <v>182</v>
      </c>
    </row>
    <row r="15" spans="1:20" x14ac:dyDescent="0.2">
      <c r="A15" s="12" t="s">
        <v>732</v>
      </c>
      <c r="B15" s="9" t="s">
        <v>709</v>
      </c>
      <c r="C15" s="9" t="s">
        <v>98</v>
      </c>
      <c r="E15" s="12" t="s">
        <v>602</v>
      </c>
      <c r="F15" s="9" t="s">
        <v>527</v>
      </c>
      <c r="G15" s="9" t="s">
        <v>184</v>
      </c>
    </row>
    <row r="16" spans="1:20" x14ac:dyDescent="0.2">
      <c r="A16" s="12" t="s">
        <v>732</v>
      </c>
      <c r="B16" s="9" t="s">
        <v>710</v>
      </c>
      <c r="C16" s="9" t="s">
        <v>100</v>
      </c>
      <c r="E16" s="12" t="s">
        <v>605</v>
      </c>
      <c r="F16" s="9" t="s">
        <v>528</v>
      </c>
      <c r="G16" s="9" t="s">
        <v>186</v>
      </c>
    </row>
    <row r="17" spans="1:7" x14ac:dyDescent="0.2">
      <c r="A17" s="12" t="s">
        <v>732</v>
      </c>
      <c r="B17" s="9" t="s">
        <v>723</v>
      </c>
      <c r="C17" s="9" t="s">
        <v>102</v>
      </c>
      <c r="E17" s="12" t="s">
        <v>605</v>
      </c>
      <c r="F17" s="9" t="s">
        <v>529</v>
      </c>
      <c r="G17" s="9" t="s">
        <v>188</v>
      </c>
    </row>
    <row r="18" spans="1:7" x14ac:dyDescent="0.2">
      <c r="A18" s="12" t="s">
        <v>733</v>
      </c>
      <c r="B18" s="9" t="s">
        <v>724</v>
      </c>
      <c r="C18" s="9" t="s">
        <v>104</v>
      </c>
      <c r="E18" s="12" t="s">
        <v>605</v>
      </c>
      <c r="F18" s="9" t="s">
        <v>530</v>
      </c>
      <c r="G18" s="9" t="s">
        <v>190</v>
      </c>
    </row>
    <row r="19" spans="1:7" x14ac:dyDescent="0.2">
      <c r="A19" s="12" t="s">
        <v>733</v>
      </c>
      <c r="B19" s="9" t="s">
        <v>711</v>
      </c>
      <c r="C19" s="9" t="s">
        <v>106</v>
      </c>
      <c r="E19" s="12" t="s">
        <v>607</v>
      </c>
      <c r="F19" s="9" t="s">
        <v>531</v>
      </c>
      <c r="G19" s="9" t="s">
        <v>192</v>
      </c>
    </row>
    <row r="20" spans="1:7" x14ac:dyDescent="0.2">
      <c r="A20" s="12" t="s">
        <v>733</v>
      </c>
      <c r="B20" s="9" t="s">
        <v>712</v>
      </c>
      <c r="C20" s="9" t="s">
        <v>108</v>
      </c>
      <c r="E20" s="12" t="s">
        <v>607</v>
      </c>
      <c r="F20" s="9" t="s">
        <v>532</v>
      </c>
      <c r="G20" s="9" t="s">
        <v>194</v>
      </c>
    </row>
    <row r="21" spans="1:7" x14ac:dyDescent="0.2">
      <c r="A21" s="12" t="s">
        <v>733</v>
      </c>
      <c r="B21" s="9" t="s">
        <v>713</v>
      </c>
      <c r="C21" s="9" t="s">
        <v>110</v>
      </c>
      <c r="E21" s="12" t="s">
        <v>607</v>
      </c>
      <c r="F21" s="9" t="s">
        <v>533</v>
      </c>
      <c r="G21" s="9" t="s">
        <v>196</v>
      </c>
    </row>
    <row r="22" spans="1:7" x14ac:dyDescent="0.2">
      <c r="A22" s="12" t="s">
        <v>733</v>
      </c>
      <c r="B22" s="9" t="s">
        <v>714</v>
      </c>
      <c r="C22" s="9" t="s">
        <v>739</v>
      </c>
      <c r="E22" s="12" t="s">
        <v>607</v>
      </c>
      <c r="F22" s="9" t="s">
        <v>534</v>
      </c>
      <c r="G22" s="9" t="s">
        <v>198</v>
      </c>
    </row>
    <row r="23" spans="1:7" x14ac:dyDescent="0.2">
      <c r="A23" s="12" t="s">
        <v>732</v>
      </c>
      <c r="B23" s="9" t="s">
        <v>725</v>
      </c>
      <c r="C23" s="9" t="s">
        <v>114</v>
      </c>
      <c r="E23" s="12" t="s">
        <v>607</v>
      </c>
      <c r="F23" s="9" t="s">
        <v>535</v>
      </c>
      <c r="G23" s="9" t="s">
        <v>200</v>
      </c>
    </row>
    <row r="24" spans="1:7" x14ac:dyDescent="0.2">
      <c r="A24" s="12" t="s">
        <v>732</v>
      </c>
      <c r="B24" s="9" t="s">
        <v>715</v>
      </c>
      <c r="C24" s="9" t="s">
        <v>116</v>
      </c>
      <c r="E24" s="12" t="s">
        <v>607</v>
      </c>
      <c r="F24" s="9" t="s">
        <v>536</v>
      </c>
      <c r="G24" s="9" t="s">
        <v>202</v>
      </c>
    </row>
    <row r="25" spans="1:7" x14ac:dyDescent="0.2">
      <c r="A25" s="12" t="s">
        <v>726</v>
      </c>
      <c r="B25" s="9" t="s">
        <v>726</v>
      </c>
      <c r="C25" s="9" t="s">
        <v>118</v>
      </c>
      <c r="E25" s="12" t="s">
        <v>607</v>
      </c>
      <c r="F25" s="9" t="s">
        <v>537</v>
      </c>
      <c r="G25" s="9" t="s">
        <v>204</v>
      </c>
    </row>
    <row r="26" spans="1:7" x14ac:dyDescent="0.2">
      <c r="A26" s="12" t="s">
        <v>734</v>
      </c>
      <c r="B26" s="9" t="s">
        <v>716</v>
      </c>
      <c r="C26" s="9" t="s">
        <v>120</v>
      </c>
      <c r="E26" s="12" t="s">
        <v>609</v>
      </c>
      <c r="F26" s="9" t="s">
        <v>538</v>
      </c>
      <c r="G26" s="9" t="s">
        <v>206</v>
      </c>
    </row>
    <row r="27" spans="1:7" x14ac:dyDescent="0.2">
      <c r="A27" s="12" t="s">
        <v>734</v>
      </c>
      <c r="B27" s="9" t="s">
        <v>717</v>
      </c>
      <c r="C27" s="9" t="s">
        <v>122</v>
      </c>
      <c r="E27" s="12" t="s">
        <v>609</v>
      </c>
      <c r="F27" s="9" t="s">
        <v>539</v>
      </c>
      <c r="G27" s="9" t="s">
        <v>208</v>
      </c>
    </row>
    <row r="28" spans="1:7" x14ac:dyDescent="0.2">
      <c r="A28" s="12" t="s">
        <v>735</v>
      </c>
      <c r="B28" s="9" t="s">
        <v>727</v>
      </c>
      <c r="C28" s="9" t="s">
        <v>124</v>
      </c>
      <c r="E28" s="12" t="s">
        <v>609</v>
      </c>
      <c r="F28" s="9" t="s">
        <v>540</v>
      </c>
      <c r="G28" s="9" t="s">
        <v>210</v>
      </c>
    </row>
    <row r="29" spans="1:7" x14ac:dyDescent="0.2">
      <c r="A29" s="12" t="s">
        <v>736</v>
      </c>
      <c r="B29" s="9" t="s">
        <v>718</v>
      </c>
      <c r="C29" s="9" t="s">
        <v>126</v>
      </c>
      <c r="E29" s="12" t="s">
        <v>609</v>
      </c>
      <c r="F29" s="9" t="s">
        <v>541</v>
      </c>
      <c r="G29" s="9" t="s">
        <v>212</v>
      </c>
    </row>
    <row r="30" spans="1:7" x14ac:dyDescent="0.2">
      <c r="A30" s="12" t="s">
        <v>737</v>
      </c>
      <c r="B30" s="9" t="s">
        <v>719</v>
      </c>
      <c r="C30" s="9" t="s">
        <v>128</v>
      </c>
      <c r="E30" s="12" t="s">
        <v>609</v>
      </c>
      <c r="F30" s="9" t="s">
        <v>542</v>
      </c>
      <c r="G30" s="9" t="s">
        <v>214</v>
      </c>
    </row>
    <row r="31" spans="1:7" x14ac:dyDescent="0.2">
      <c r="A31" s="12" t="s">
        <v>728</v>
      </c>
      <c r="B31" s="9" t="s">
        <v>728</v>
      </c>
      <c r="C31" s="9" t="s">
        <v>130</v>
      </c>
      <c r="E31" s="12" t="s">
        <v>609</v>
      </c>
      <c r="F31" s="9" t="s">
        <v>543</v>
      </c>
      <c r="G31" s="9" t="s">
        <v>216</v>
      </c>
    </row>
    <row r="32" spans="1:7" x14ac:dyDescent="0.2">
      <c r="A32" s="11" t="s">
        <v>738</v>
      </c>
      <c r="B32" s="9" t="s">
        <v>720</v>
      </c>
      <c r="C32" s="9" t="s">
        <v>131</v>
      </c>
      <c r="E32" s="12" t="s">
        <v>609</v>
      </c>
      <c r="F32" s="9" t="s">
        <v>544</v>
      </c>
      <c r="G32" s="9" t="s">
        <v>218</v>
      </c>
    </row>
    <row r="33" spans="1:7" x14ac:dyDescent="0.2">
      <c r="A33" s="11" t="s">
        <v>738</v>
      </c>
      <c r="B33" s="9" t="s">
        <v>721</v>
      </c>
      <c r="C33" s="9" t="s">
        <v>695</v>
      </c>
      <c r="E33" s="12" t="s">
        <v>609</v>
      </c>
      <c r="F33" s="9" t="s">
        <v>545</v>
      </c>
      <c r="G33" s="9" t="s">
        <v>220</v>
      </c>
    </row>
    <row r="34" spans="1:7" x14ac:dyDescent="0.2">
      <c r="E34" s="12" t="s">
        <v>609</v>
      </c>
      <c r="F34" s="9" t="s">
        <v>546</v>
      </c>
      <c r="G34" s="9" t="s">
        <v>222</v>
      </c>
    </row>
    <row r="35" spans="1:7" x14ac:dyDescent="0.2">
      <c r="E35" s="12" t="s">
        <v>609</v>
      </c>
      <c r="F35" s="9" t="s">
        <v>547</v>
      </c>
      <c r="G35" s="9" t="s">
        <v>224</v>
      </c>
    </row>
    <row r="36" spans="1:7" x14ac:dyDescent="0.2">
      <c r="E36" s="12" t="s">
        <v>609</v>
      </c>
      <c r="F36" s="9" t="s">
        <v>548</v>
      </c>
      <c r="G36" s="9" t="s">
        <v>226</v>
      </c>
    </row>
    <row r="37" spans="1:7" x14ac:dyDescent="0.2">
      <c r="E37" s="12" t="s">
        <v>609</v>
      </c>
      <c r="F37" s="9" t="s">
        <v>549</v>
      </c>
      <c r="G37" s="9" t="s">
        <v>228</v>
      </c>
    </row>
    <row r="38" spans="1:7" x14ac:dyDescent="0.2">
      <c r="E38" s="12" t="s">
        <v>609</v>
      </c>
      <c r="F38" s="9" t="s">
        <v>550</v>
      </c>
      <c r="G38" s="9" t="s">
        <v>230</v>
      </c>
    </row>
    <row r="39" spans="1:7" x14ac:dyDescent="0.2">
      <c r="E39" s="12" t="s">
        <v>609</v>
      </c>
      <c r="F39" s="9" t="s">
        <v>551</v>
      </c>
      <c r="G39" s="9" t="s">
        <v>232</v>
      </c>
    </row>
    <row r="40" spans="1:7" x14ac:dyDescent="0.2">
      <c r="E40" s="12" t="s">
        <v>609</v>
      </c>
      <c r="F40" s="9" t="s">
        <v>552</v>
      </c>
      <c r="G40" s="9" t="s">
        <v>234</v>
      </c>
    </row>
    <row r="41" spans="1:7" x14ac:dyDescent="0.2">
      <c r="E41" s="12" t="s">
        <v>609</v>
      </c>
      <c r="F41" s="9" t="s">
        <v>553</v>
      </c>
      <c r="G41" s="9" t="s">
        <v>236</v>
      </c>
    </row>
    <row r="42" spans="1:7" x14ac:dyDescent="0.2">
      <c r="E42" s="12" t="s">
        <v>609</v>
      </c>
      <c r="F42" s="9" t="s">
        <v>554</v>
      </c>
      <c r="G42" s="9" t="s">
        <v>238</v>
      </c>
    </row>
    <row r="43" spans="1:7" x14ac:dyDescent="0.2">
      <c r="E43" s="11" t="s">
        <v>611</v>
      </c>
      <c r="F43" s="9" t="s">
        <v>555</v>
      </c>
      <c r="G43" s="9" t="s">
        <v>240</v>
      </c>
    </row>
    <row r="44" spans="1:7" x14ac:dyDescent="0.2">
      <c r="E44" s="11" t="s">
        <v>611</v>
      </c>
      <c r="F44" s="9" t="s">
        <v>556</v>
      </c>
      <c r="G44" s="9" t="s">
        <v>242</v>
      </c>
    </row>
    <row r="45" spans="1:7" x14ac:dyDescent="0.2">
      <c r="E45" s="11" t="s">
        <v>611</v>
      </c>
      <c r="F45" s="9" t="s">
        <v>557</v>
      </c>
      <c r="G45" s="9" t="s">
        <v>244</v>
      </c>
    </row>
    <row r="46" spans="1:7" x14ac:dyDescent="0.2">
      <c r="E46" s="11" t="s">
        <v>611</v>
      </c>
      <c r="F46" s="9" t="s">
        <v>558</v>
      </c>
      <c r="G46" s="9" t="s">
        <v>246</v>
      </c>
    </row>
    <row r="47" spans="1:7" x14ac:dyDescent="0.2">
      <c r="E47" s="11" t="s">
        <v>611</v>
      </c>
      <c r="F47" s="9" t="s">
        <v>559</v>
      </c>
      <c r="G47" s="9" t="s">
        <v>248</v>
      </c>
    </row>
    <row r="48" spans="1:7" x14ac:dyDescent="0.2">
      <c r="E48" s="11" t="s">
        <v>611</v>
      </c>
      <c r="F48" s="9" t="s">
        <v>560</v>
      </c>
      <c r="G48" s="9" t="s">
        <v>250</v>
      </c>
    </row>
    <row r="49" spans="5:7" x14ac:dyDescent="0.2">
      <c r="E49" s="11" t="s">
        <v>611</v>
      </c>
      <c r="F49" s="9" t="s">
        <v>561</v>
      </c>
      <c r="G49" s="9" t="s">
        <v>252</v>
      </c>
    </row>
    <row r="50" spans="5:7" x14ac:dyDescent="0.2">
      <c r="E50" s="11" t="s">
        <v>611</v>
      </c>
      <c r="F50" s="9" t="s">
        <v>562</v>
      </c>
      <c r="G50" s="9" t="s">
        <v>254</v>
      </c>
    </row>
    <row r="51" spans="5:7" x14ac:dyDescent="0.2">
      <c r="E51" s="11" t="s">
        <v>611</v>
      </c>
      <c r="F51" s="9" t="s">
        <v>563</v>
      </c>
      <c r="G51" s="9" t="s">
        <v>256</v>
      </c>
    </row>
    <row r="52" spans="5:7" x14ac:dyDescent="0.2">
      <c r="E52" s="11" t="s">
        <v>611</v>
      </c>
      <c r="F52" s="9" t="s">
        <v>564</v>
      </c>
      <c r="G52" s="9" t="s">
        <v>258</v>
      </c>
    </row>
    <row r="53" spans="5:7" x14ac:dyDescent="0.2">
      <c r="E53" s="11" t="s">
        <v>611</v>
      </c>
      <c r="F53" s="9" t="s">
        <v>565</v>
      </c>
      <c r="G53" s="9" t="s">
        <v>260</v>
      </c>
    </row>
    <row r="54" spans="5:7" x14ac:dyDescent="0.2">
      <c r="E54" s="11" t="s">
        <v>611</v>
      </c>
      <c r="F54" s="9" t="s">
        <v>566</v>
      </c>
      <c r="G54" s="9" t="s">
        <v>262</v>
      </c>
    </row>
    <row r="55" spans="5:7" x14ac:dyDescent="0.2">
      <c r="E55" s="11" t="s">
        <v>611</v>
      </c>
      <c r="F55" s="9" t="s">
        <v>567</v>
      </c>
      <c r="G55" s="9" t="s">
        <v>264</v>
      </c>
    </row>
    <row r="56" spans="5:7" x14ac:dyDescent="0.2">
      <c r="E56" s="11" t="s">
        <v>611</v>
      </c>
      <c r="F56" s="9" t="s">
        <v>568</v>
      </c>
      <c r="G56" s="9" t="s">
        <v>266</v>
      </c>
    </row>
    <row r="57" spans="5:7" x14ac:dyDescent="0.2">
      <c r="E57" s="11" t="s">
        <v>611</v>
      </c>
      <c r="F57" s="9" t="s">
        <v>569</v>
      </c>
      <c r="G57" s="9" t="s">
        <v>268</v>
      </c>
    </row>
    <row r="58" spans="5:7" x14ac:dyDescent="0.2">
      <c r="E58" s="11" t="s">
        <v>611</v>
      </c>
      <c r="F58" s="9" t="s">
        <v>570</v>
      </c>
      <c r="G58" s="9" t="s">
        <v>270</v>
      </c>
    </row>
    <row r="59" spans="5:7" x14ac:dyDescent="0.2">
      <c r="E59" s="11" t="s">
        <v>611</v>
      </c>
      <c r="F59" s="9" t="s">
        <v>571</v>
      </c>
      <c r="G59" s="9" t="s">
        <v>272</v>
      </c>
    </row>
    <row r="60" spans="5:7" x14ac:dyDescent="0.2">
      <c r="E60" s="11" t="s">
        <v>611</v>
      </c>
      <c r="F60" s="9" t="s">
        <v>572</v>
      </c>
      <c r="G60" s="9" t="s">
        <v>274</v>
      </c>
    </row>
    <row r="61" spans="5:7" x14ac:dyDescent="0.2">
      <c r="E61" s="11" t="s">
        <v>611</v>
      </c>
      <c r="F61" s="9" t="s">
        <v>573</v>
      </c>
      <c r="G61" s="9" t="s">
        <v>276</v>
      </c>
    </row>
    <row r="62" spans="5:7" x14ac:dyDescent="0.2">
      <c r="E62" s="11" t="s">
        <v>611</v>
      </c>
      <c r="F62" s="9" t="s">
        <v>574</v>
      </c>
      <c r="G62" s="9" t="s">
        <v>3</v>
      </c>
    </row>
    <row r="63" spans="5:7" x14ac:dyDescent="0.2">
      <c r="E63" s="11" t="s">
        <v>22</v>
      </c>
      <c r="F63" s="9" t="s">
        <v>22</v>
      </c>
      <c r="G63" s="9" t="s">
        <v>65</v>
      </c>
    </row>
    <row r="248" spans="10:11" x14ac:dyDescent="0.2">
      <c r="J248" s="9"/>
      <c r="K248" s="9"/>
    </row>
    <row r="249" spans="10:11" x14ac:dyDescent="0.2">
      <c r="J249" s="9"/>
      <c r="K249" s="9"/>
    </row>
    <row r="250" spans="10:11" x14ac:dyDescent="0.2">
      <c r="J250" s="9"/>
      <c r="K250" s="9"/>
    </row>
    <row r="251" spans="10:11" x14ac:dyDescent="0.2">
      <c r="J251" s="9"/>
      <c r="K251" s="9"/>
    </row>
    <row r="252" spans="10:11" x14ac:dyDescent="0.2">
      <c r="J252" s="9"/>
      <c r="K252" s="9"/>
    </row>
    <row r="253" spans="10:11" x14ac:dyDescent="0.2">
      <c r="J253" s="9"/>
      <c r="K253" s="9"/>
    </row>
    <row r="254" spans="10:11" x14ac:dyDescent="0.2">
      <c r="J254" s="9"/>
      <c r="K254" s="9"/>
    </row>
    <row r="255" spans="10:11" x14ac:dyDescent="0.2">
      <c r="J255" s="9"/>
      <c r="K255" s="9"/>
    </row>
  </sheetData>
  <mergeCells count="3">
    <mergeCell ref="A4:C4"/>
    <mergeCell ref="E4:G4"/>
    <mergeCell ref="I4:K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L310"/>
  <sheetViews>
    <sheetView showZeros="0" zoomScale="80" zoomScaleNormal="80" workbookViewId="0">
      <pane ySplit="4" topLeftCell="A5" activePane="bottomLeft" state="frozen"/>
      <selection activeCell="O48" sqref="O48"/>
      <selection pane="bottomLeft"/>
    </sheetView>
  </sheetViews>
  <sheetFormatPr defaultColWidth="9.140625" defaultRowHeight="12.75" x14ac:dyDescent="0.2"/>
  <cols>
    <col min="1" max="2" width="16" style="5" customWidth="1"/>
    <col min="3" max="3" width="6.140625" style="5" customWidth="1"/>
    <col min="4" max="4" width="44" style="5" customWidth="1"/>
    <col min="5" max="5" width="5.140625" style="5" customWidth="1"/>
    <col min="6" max="8" width="9.140625" style="5"/>
    <col min="9" max="9" width="26.28515625" style="5" customWidth="1"/>
    <col min="10" max="10" width="11.42578125" style="5" customWidth="1"/>
    <col min="11" max="17" width="9.140625" style="5"/>
    <col min="18" max="18" width="9.85546875" style="5" customWidth="1"/>
    <col min="19" max="22" width="9.140625" style="5"/>
    <col min="23" max="23" width="10.42578125" style="5" bestFit="1" customWidth="1"/>
    <col min="24" max="24" width="9.140625" style="5"/>
    <col min="25" max="25" width="12" style="5" customWidth="1"/>
    <col min="26" max="29" width="9.140625" style="5"/>
    <col min="30" max="30" width="8.85546875" style="5" customWidth="1"/>
    <col min="31" max="16384" width="9.140625" style="5"/>
  </cols>
  <sheetData>
    <row r="1" spans="1:38" x14ac:dyDescent="0.2">
      <c r="A1" s="4" t="s">
        <v>21</v>
      </c>
    </row>
    <row r="4" spans="1:38" x14ac:dyDescent="0.2">
      <c r="A4" s="4" t="s">
        <v>588</v>
      </c>
      <c r="E4" s="4"/>
      <c r="F4" s="4" t="s">
        <v>589</v>
      </c>
      <c r="H4" s="4"/>
      <c r="L4" s="4"/>
      <c r="O4" s="4"/>
      <c r="R4" s="4"/>
      <c r="U4" s="4"/>
      <c r="X4" s="4"/>
      <c r="Y4" s="4"/>
      <c r="AB4" s="4"/>
      <c r="AE4" s="4"/>
    </row>
    <row r="5" spans="1:38" x14ac:dyDescent="0.2">
      <c r="A5" s="32" t="str">
        <f>"c"&amp;mapping!A6</f>
        <v>cagri</v>
      </c>
      <c r="B5" s="9" t="s">
        <v>79</v>
      </c>
      <c r="D5" s="9" t="s">
        <v>80</v>
      </c>
      <c r="E5"/>
      <c r="F5" s="33" t="str">
        <f>mapping!E6</f>
        <v>rworl</v>
      </c>
      <c r="G5" s="9" t="s">
        <v>518</v>
      </c>
      <c r="H5"/>
      <c r="I5" s="9" t="s">
        <v>75</v>
      </c>
      <c r="L5"/>
      <c r="M5" s="3"/>
      <c r="O5"/>
      <c r="P5"/>
      <c r="R5"/>
      <c r="S5"/>
      <c r="V5"/>
      <c r="W5"/>
      <c r="X5"/>
      <c r="Y5"/>
      <c r="Z5"/>
      <c r="AB5"/>
      <c r="AC5"/>
      <c r="AE5" s="3"/>
      <c r="AF5" s="3"/>
      <c r="AI5"/>
      <c r="AL5"/>
    </row>
    <row r="6" spans="1:38" x14ac:dyDescent="0.2">
      <c r="A6" s="32" t="str">
        <f>"c"&amp;mapping!A7</f>
        <v>cagri</v>
      </c>
      <c r="B6" s="9" t="s">
        <v>81</v>
      </c>
      <c r="D6" s="9" t="s">
        <v>82</v>
      </c>
      <c r="E6"/>
      <c r="F6" s="32" t="str">
        <f>mapping!E7</f>
        <v>chn</v>
      </c>
      <c r="G6" s="9" t="s">
        <v>519</v>
      </c>
      <c r="H6"/>
      <c r="I6" s="9" t="s">
        <v>168</v>
      </c>
      <c r="L6"/>
      <c r="M6" s="3"/>
      <c r="O6"/>
      <c r="P6"/>
      <c r="R6"/>
      <c r="S6"/>
      <c r="V6"/>
      <c r="W6"/>
      <c r="X6"/>
      <c r="Y6"/>
      <c r="Z6"/>
      <c r="AB6"/>
      <c r="AC6"/>
      <c r="AE6" s="3"/>
      <c r="AF6" s="3"/>
      <c r="AI6"/>
      <c r="AL6"/>
    </row>
    <row r="7" spans="1:38" x14ac:dyDescent="0.2">
      <c r="A7" s="32" t="str">
        <f>"c"&amp;mapping!A8</f>
        <v>cagri</v>
      </c>
      <c r="B7" s="9" t="s">
        <v>83</v>
      </c>
      <c r="D7" s="9" t="s">
        <v>84</v>
      </c>
      <c r="E7"/>
      <c r="F7" s="32" t="str">
        <f>mapping!E8</f>
        <v>jpko</v>
      </c>
      <c r="G7" s="9" t="s">
        <v>520</v>
      </c>
      <c r="H7"/>
      <c r="I7" s="9" t="s">
        <v>170</v>
      </c>
      <c r="L7"/>
      <c r="M7" s="3"/>
      <c r="O7"/>
      <c r="P7"/>
      <c r="R7"/>
      <c r="S7"/>
      <c r="V7"/>
      <c r="W7"/>
      <c r="X7"/>
      <c r="Y7"/>
      <c r="Z7"/>
      <c r="AB7"/>
      <c r="AC7"/>
      <c r="AE7" s="3"/>
      <c r="AF7" s="3"/>
      <c r="AI7"/>
      <c r="AL7"/>
    </row>
    <row r="8" spans="1:38" x14ac:dyDescent="0.2">
      <c r="A8" s="32" t="str">
        <f>"c"&amp;mapping!A9</f>
        <v>cmins</v>
      </c>
      <c r="B8" s="9" t="s">
        <v>85</v>
      </c>
      <c r="D8" s="9" t="s">
        <v>86</v>
      </c>
      <c r="E8"/>
      <c r="F8" s="32" t="str">
        <f>mapping!E9</f>
        <v>jpko</v>
      </c>
      <c r="G8" s="9" t="s">
        <v>521</v>
      </c>
      <c r="H8"/>
      <c r="I8" s="9" t="s">
        <v>172</v>
      </c>
      <c r="L8"/>
      <c r="M8" s="3"/>
      <c r="O8"/>
      <c r="P8"/>
      <c r="R8"/>
      <c r="S8"/>
      <c r="V8"/>
      <c r="W8"/>
      <c r="X8"/>
      <c r="Y8"/>
      <c r="Z8"/>
      <c r="AB8"/>
      <c r="AC8"/>
      <c r="AE8" s="3"/>
      <c r="AF8" s="3"/>
      <c r="AI8"/>
      <c r="AL8"/>
    </row>
    <row r="9" spans="1:38" x14ac:dyDescent="0.2">
      <c r="A9" s="32" t="str">
        <f>"c"&amp;mapping!A10</f>
        <v>cmins</v>
      </c>
      <c r="B9" s="9" t="s">
        <v>87</v>
      </c>
      <c r="D9" s="9" t="s">
        <v>88</v>
      </c>
      <c r="E9"/>
      <c r="F9" s="32" t="str">
        <f>mapping!E10</f>
        <v>rasia</v>
      </c>
      <c r="G9" s="9" t="s">
        <v>522</v>
      </c>
      <c r="H9"/>
      <c r="I9" s="9" t="s">
        <v>174</v>
      </c>
      <c r="L9"/>
      <c r="M9" s="3"/>
      <c r="O9"/>
      <c r="P9"/>
      <c r="R9"/>
      <c r="S9"/>
      <c r="V9"/>
      <c r="W9"/>
      <c r="X9"/>
      <c r="Y9"/>
      <c r="Z9"/>
      <c r="AB9"/>
      <c r="AC9"/>
      <c r="AE9" s="3"/>
      <c r="AF9" s="3"/>
      <c r="AI9"/>
      <c r="AL9"/>
    </row>
    <row r="10" spans="1:38" x14ac:dyDescent="0.2">
      <c r="A10" s="32" t="str">
        <f>"c"&amp;mapping!A11</f>
        <v>cmins</v>
      </c>
      <c r="B10" s="9" t="s">
        <v>89</v>
      </c>
      <c r="D10" s="9" t="s">
        <v>90</v>
      </c>
      <c r="E10"/>
      <c r="F10" s="32" t="str">
        <f>mapping!E11</f>
        <v>rasia</v>
      </c>
      <c r="G10" s="9" t="s">
        <v>523</v>
      </c>
      <c r="H10"/>
      <c r="I10" s="9" t="s">
        <v>176</v>
      </c>
      <c r="L10"/>
      <c r="M10" s="3"/>
      <c r="O10"/>
      <c r="P10"/>
      <c r="R10"/>
      <c r="S10"/>
      <c r="V10"/>
      <c r="W10"/>
      <c r="X10"/>
      <c r="Y10"/>
      <c r="Z10"/>
      <c r="AB10"/>
      <c r="AC10"/>
      <c r="AE10" s="3"/>
      <c r="AF10" s="3"/>
      <c r="AI10"/>
      <c r="AL10"/>
    </row>
    <row r="11" spans="1:38" x14ac:dyDescent="0.2">
      <c r="A11" s="32" t="str">
        <f>"c"&amp;mapping!A12</f>
        <v>cfood</v>
      </c>
      <c r="B11" s="9" t="s">
        <v>91</v>
      </c>
      <c r="D11" s="9" t="s">
        <v>92</v>
      </c>
      <c r="E11"/>
      <c r="F11" s="32" t="str">
        <f>mapping!E12</f>
        <v>rasia</v>
      </c>
      <c r="G11" s="9" t="s">
        <v>524</v>
      </c>
      <c r="H11"/>
      <c r="I11" s="9" t="s">
        <v>178</v>
      </c>
      <c r="L11"/>
      <c r="M11" s="3"/>
      <c r="O11"/>
      <c r="P11"/>
      <c r="R11"/>
      <c r="S11"/>
      <c r="V11"/>
      <c r="W11"/>
      <c r="X11"/>
      <c r="Y11"/>
      <c r="Z11"/>
      <c r="AB11"/>
      <c r="AC11"/>
      <c r="AE11" s="3"/>
      <c r="AF11" s="3"/>
      <c r="AI11"/>
      <c r="AL11"/>
    </row>
    <row r="12" spans="1:38" x14ac:dyDescent="0.2">
      <c r="A12" s="32" t="str">
        <f>"c"&amp;mapping!A13</f>
        <v>cfood</v>
      </c>
      <c r="B12" s="9" t="s">
        <v>93</v>
      </c>
      <c r="D12" s="9" t="s">
        <v>94</v>
      </c>
      <c r="F12" s="32" t="str">
        <f>mapping!E13</f>
        <v>india</v>
      </c>
      <c r="G12" s="9" t="s">
        <v>525</v>
      </c>
      <c r="I12" s="9" t="s">
        <v>180</v>
      </c>
    </row>
    <row r="13" spans="1:38" x14ac:dyDescent="0.2">
      <c r="A13" s="32" t="str">
        <f>"c"&amp;mapping!A14</f>
        <v>clman</v>
      </c>
      <c r="B13" s="9" t="s">
        <v>95</v>
      </c>
      <c r="D13" s="9" t="s">
        <v>96</v>
      </c>
      <c r="F13" s="32" t="str">
        <f>mapping!E14</f>
        <v>rasia</v>
      </c>
      <c r="G13" s="9" t="s">
        <v>526</v>
      </c>
      <c r="I13" s="9" t="s">
        <v>182</v>
      </c>
    </row>
    <row r="14" spans="1:38" x14ac:dyDescent="0.2">
      <c r="A14" s="32" t="str">
        <f>"c"&amp;mapping!A15</f>
        <v>clman</v>
      </c>
      <c r="B14" s="9" t="s">
        <v>97</v>
      </c>
      <c r="D14" s="9" t="s">
        <v>98</v>
      </c>
      <c r="F14" s="32" t="str">
        <f>mapping!E15</f>
        <v>rasia</v>
      </c>
      <c r="G14" s="9" t="s">
        <v>527</v>
      </c>
      <c r="I14" s="9" t="s">
        <v>184</v>
      </c>
    </row>
    <row r="15" spans="1:38" x14ac:dyDescent="0.2">
      <c r="A15" s="32" t="str">
        <f>"c"&amp;mapping!A16</f>
        <v>clman</v>
      </c>
      <c r="B15" s="9" t="s">
        <v>99</v>
      </c>
      <c r="D15" s="9" t="s">
        <v>100</v>
      </c>
      <c r="F15" s="32" t="str">
        <f>mapping!E16</f>
        <v>nafta</v>
      </c>
      <c r="G15" s="9" t="s">
        <v>528</v>
      </c>
      <c r="I15" s="9" t="s">
        <v>186</v>
      </c>
    </row>
    <row r="16" spans="1:38" x14ac:dyDescent="0.2">
      <c r="A16" s="32" t="str">
        <f>"c"&amp;mapping!A17</f>
        <v>clman</v>
      </c>
      <c r="B16" s="9" t="s">
        <v>101</v>
      </c>
      <c r="D16" s="9" t="s">
        <v>102</v>
      </c>
      <c r="F16" s="32" t="str">
        <f>mapping!E17</f>
        <v>nafta</v>
      </c>
      <c r="G16" s="9" t="s">
        <v>529</v>
      </c>
      <c r="I16" s="9" t="s">
        <v>188</v>
      </c>
    </row>
    <row r="17" spans="1:9" x14ac:dyDescent="0.2">
      <c r="A17" s="32" t="str">
        <f>"c"&amp;mapping!A18</f>
        <v>chman</v>
      </c>
      <c r="B17" s="9" t="s">
        <v>103</v>
      </c>
      <c r="D17" s="9" t="s">
        <v>104</v>
      </c>
      <c r="F17" s="32" t="str">
        <f>mapping!E18</f>
        <v>nafta</v>
      </c>
      <c r="G17" s="9" t="s">
        <v>530</v>
      </c>
      <c r="I17" s="9" t="s">
        <v>190</v>
      </c>
    </row>
    <row r="18" spans="1:9" x14ac:dyDescent="0.2">
      <c r="A18" s="32" t="str">
        <f>"c"&amp;mapping!A19</f>
        <v>chman</v>
      </c>
      <c r="B18" s="9" t="s">
        <v>105</v>
      </c>
      <c r="D18" s="9" t="s">
        <v>106</v>
      </c>
      <c r="F18" s="32" t="str">
        <f>mapping!E19</f>
        <v>ramer</v>
      </c>
      <c r="G18" s="9" t="s">
        <v>531</v>
      </c>
      <c r="I18" s="9" t="s">
        <v>192</v>
      </c>
    </row>
    <row r="19" spans="1:9" x14ac:dyDescent="0.2">
      <c r="A19" s="32" t="str">
        <f>"c"&amp;mapping!A20</f>
        <v>chman</v>
      </c>
      <c r="B19" s="9" t="s">
        <v>107</v>
      </c>
      <c r="D19" s="9" t="s">
        <v>108</v>
      </c>
      <c r="F19" s="32" t="str">
        <f>mapping!E20</f>
        <v>ramer</v>
      </c>
      <c r="G19" s="9" t="s">
        <v>532</v>
      </c>
      <c r="I19" s="9" t="s">
        <v>194</v>
      </c>
    </row>
    <row r="20" spans="1:9" x14ac:dyDescent="0.2">
      <c r="A20" s="32" t="str">
        <f>"c"&amp;mapping!A21</f>
        <v>chman</v>
      </c>
      <c r="B20" s="9" t="s">
        <v>109</v>
      </c>
      <c r="D20" s="9" t="s">
        <v>110</v>
      </c>
      <c r="F20" s="32" t="str">
        <f>mapping!E21</f>
        <v>ramer</v>
      </c>
      <c r="G20" s="9" t="s">
        <v>533</v>
      </c>
      <c r="I20" s="9" t="s">
        <v>196</v>
      </c>
    </row>
    <row r="21" spans="1:9" x14ac:dyDescent="0.2">
      <c r="A21" s="32" t="str">
        <f>"c"&amp;mapping!A22</f>
        <v>chman</v>
      </c>
      <c r="B21" s="9" t="s">
        <v>111</v>
      </c>
      <c r="D21" s="9" t="s">
        <v>112</v>
      </c>
      <c r="F21" s="32" t="str">
        <f>mapping!E22</f>
        <v>ramer</v>
      </c>
      <c r="G21" s="9" t="s">
        <v>534</v>
      </c>
      <c r="I21" s="9" t="s">
        <v>198</v>
      </c>
    </row>
    <row r="22" spans="1:9" x14ac:dyDescent="0.2">
      <c r="A22" s="32" t="str">
        <f>"c"&amp;mapping!A23</f>
        <v>clman</v>
      </c>
      <c r="B22" s="9" t="s">
        <v>113</v>
      </c>
      <c r="D22" s="9" t="s">
        <v>114</v>
      </c>
      <c r="F22" s="32" t="str">
        <f>mapping!E23</f>
        <v>ramer</v>
      </c>
      <c r="G22" s="9" t="s">
        <v>535</v>
      </c>
      <c r="I22" s="9" t="s">
        <v>200</v>
      </c>
    </row>
    <row r="23" spans="1:9" x14ac:dyDescent="0.2">
      <c r="A23" s="32" t="str">
        <f>"c"&amp;mapping!A24</f>
        <v>clman</v>
      </c>
      <c r="B23" s="9" t="s">
        <v>115</v>
      </c>
      <c r="D23" s="9" t="s">
        <v>116</v>
      </c>
      <c r="F23" s="32" t="str">
        <f>mapping!E24</f>
        <v>ramer</v>
      </c>
      <c r="G23" s="9" t="s">
        <v>536</v>
      </c>
      <c r="I23" s="9" t="s">
        <v>202</v>
      </c>
    </row>
    <row r="24" spans="1:9" x14ac:dyDescent="0.2">
      <c r="A24" s="32" t="str">
        <f>"c"&amp;mapping!A25</f>
        <v>celct</v>
      </c>
      <c r="B24" s="9" t="s">
        <v>117</v>
      </c>
      <c r="D24" s="9" t="s">
        <v>118</v>
      </c>
      <c r="F24" s="32" t="str">
        <f>mapping!E25</f>
        <v>ramer</v>
      </c>
      <c r="G24" s="9" t="s">
        <v>537</v>
      </c>
      <c r="I24" s="9" t="s">
        <v>204</v>
      </c>
    </row>
    <row r="25" spans="1:9" x14ac:dyDescent="0.2">
      <c r="A25" s="32" t="str">
        <f>"c"&amp;mapping!A26</f>
        <v>cgasw</v>
      </c>
      <c r="B25" s="9" t="s">
        <v>119</v>
      </c>
      <c r="D25" s="9" t="s">
        <v>120</v>
      </c>
      <c r="F25" s="32" t="str">
        <f>mapping!E26</f>
        <v>eu27</v>
      </c>
      <c r="G25" s="9" t="s">
        <v>538</v>
      </c>
      <c r="I25" s="9" t="s">
        <v>206</v>
      </c>
    </row>
    <row r="26" spans="1:9" x14ac:dyDescent="0.2">
      <c r="A26" s="32" t="str">
        <f>"c"&amp;mapping!A27</f>
        <v>cgasw</v>
      </c>
      <c r="B26" s="9" t="s">
        <v>121</v>
      </c>
      <c r="D26" s="9" t="s">
        <v>122</v>
      </c>
      <c r="F26" s="32" t="str">
        <f>mapping!E27</f>
        <v>eu27</v>
      </c>
      <c r="G26" s="9" t="s">
        <v>539</v>
      </c>
      <c r="I26" s="9" t="s">
        <v>208</v>
      </c>
    </row>
    <row r="27" spans="1:9" x14ac:dyDescent="0.2">
      <c r="A27" s="32" t="str">
        <f>"c"&amp;mapping!A28</f>
        <v>ccnst</v>
      </c>
      <c r="B27" s="9" t="s">
        <v>123</v>
      </c>
      <c r="D27" s="9" t="s">
        <v>124</v>
      </c>
      <c r="F27" s="32" t="str">
        <f>mapping!E28</f>
        <v>eu27</v>
      </c>
      <c r="G27" s="9" t="s">
        <v>540</v>
      </c>
      <c r="I27" s="9" t="s">
        <v>210</v>
      </c>
    </row>
    <row r="28" spans="1:9" x14ac:dyDescent="0.2">
      <c r="A28" s="32" t="str">
        <f>"c"&amp;mapping!A29</f>
        <v>ctrade</v>
      </c>
      <c r="B28" s="9" t="s">
        <v>125</v>
      </c>
      <c r="D28" s="9" t="s">
        <v>126</v>
      </c>
      <c r="F28" s="32" t="str">
        <f>mapping!E29</f>
        <v>eu27</v>
      </c>
      <c r="G28" s="9" t="s">
        <v>541</v>
      </c>
      <c r="I28" s="9" t="s">
        <v>212</v>
      </c>
    </row>
    <row r="29" spans="1:9" x14ac:dyDescent="0.2">
      <c r="A29" s="32" t="str">
        <f>"c"&amp;mapping!A30</f>
        <v>ctrans</v>
      </c>
      <c r="B29" s="9" t="s">
        <v>127</v>
      </c>
      <c r="D29" s="9" t="s">
        <v>128</v>
      </c>
      <c r="F29" s="32" t="str">
        <f>mapping!E30</f>
        <v>eu27</v>
      </c>
      <c r="G29" s="9" t="s">
        <v>542</v>
      </c>
      <c r="I29" s="9" t="s">
        <v>214</v>
      </c>
    </row>
    <row r="30" spans="1:9" x14ac:dyDescent="0.2">
      <c r="A30" s="32" t="str">
        <f>"c"&amp;mapping!A31</f>
        <v>ccomm</v>
      </c>
      <c r="B30" s="9" t="s">
        <v>129</v>
      </c>
      <c r="D30" s="9" t="s">
        <v>130</v>
      </c>
      <c r="F30" s="32" t="str">
        <f>mapping!E31</f>
        <v>eu27</v>
      </c>
      <c r="G30" s="9" t="s">
        <v>543</v>
      </c>
      <c r="I30" s="9" t="s">
        <v>216</v>
      </c>
    </row>
    <row r="31" spans="1:9" x14ac:dyDescent="0.2">
      <c r="A31" s="33" t="str">
        <f>"c"&amp;mapping!A32</f>
        <v>csvcs</v>
      </c>
      <c r="B31" s="9" t="s">
        <v>59</v>
      </c>
      <c r="D31" s="9" t="s">
        <v>131</v>
      </c>
      <c r="F31" s="32" t="str">
        <f>mapping!E32</f>
        <v>eu27</v>
      </c>
      <c r="G31" s="9" t="s">
        <v>544</v>
      </c>
      <c r="I31" s="9" t="s">
        <v>218</v>
      </c>
    </row>
    <row r="32" spans="1:9" x14ac:dyDescent="0.2">
      <c r="A32" s="33" t="str">
        <f>"c"&amp;mapping!A33</f>
        <v>csvcs</v>
      </c>
      <c r="B32" s="9" t="s">
        <v>132</v>
      </c>
      <c r="D32" s="9" t="s">
        <v>133</v>
      </c>
      <c r="F32" s="32" t="str">
        <f>mapping!E33</f>
        <v>eu27</v>
      </c>
      <c r="G32" s="9" t="s">
        <v>545</v>
      </c>
      <c r="I32" s="9" t="s">
        <v>220</v>
      </c>
    </row>
    <row r="33" spans="1:9" x14ac:dyDescent="0.2">
      <c r="A33" s="32" t="str">
        <f>"a"&amp;mapping!A6</f>
        <v>aagri</v>
      </c>
      <c r="B33" s="9" t="s">
        <v>134</v>
      </c>
      <c r="D33" s="9" t="s">
        <v>80</v>
      </c>
      <c r="F33" s="32" t="str">
        <f>mapping!E34</f>
        <v>eu27</v>
      </c>
      <c r="G33" s="9" t="s">
        <v>546</v>
      </c>
      <c r="I33" s="9" t="s">
        <v>222</v>
      </c>
    </row>
    <row r="34" spans="1:9" x14ac:dyDescent="0.2">
      <c r="A34" s="32" t="str">
        <f>"a"&amp;mapping!A7</f>
        <v>aagri</v>
      </c>
      <c r="B34" s="9" t="s">
        <v>135</v>
      </c>
      <c r="D34" s="9" t="s">
        <v>82</v>
      </c>
      <c r="F34" s="32" t="str">
        <f>mapping!E35</f>
        <v>eu27</v>
      </c>
      <c r="G34" s="9" t="s">
        <v>547</v>
      </c>
      <c r="I34" s="9" t="s">
        <v>224</v>
      </c>
    </row>
    <row r="35" spans="1:9" x14ac:dyDescent="0.2">
      <c r="A35" s="32" t="str">
        <f>"a"&amp;mapping!A8</f>
        <v>aagri</v>
      </c>
      <c r="B35" s="9" t="s">
        <v>136</v>
      </c>
      <c r="D35" s="9" t="s">
        <v>84</v>
      </c>
      <c r="F35" s="32" t="str">
        <f>mapping!E36</f>
        <v>eu27</v>
      </c>
      <c r="G35" s="9" t="s">
        <v>548</v>
      </c>
      <c r="I35" s="9" t="s">
        <v>226</v>
      </c>
    </row>
    <row r="36" spans="1:9" x14ac:dyDescent="0.2">
      <c r="A36" s="32" t="str">
        <f>"a"&amp;mapping!A9</f>
        <v>amins</v>
      </c>
      <c r="B36" s="9" t="s">
        <v>137</v>
      </c>
      <c r="D36" s="9" t="s">
        <v>86</v>
      </c>
      <c r="F36" s="32" t="str">
        <f>mapping!E37</f>
        <v>eu27</v>
      </c>
      <c r="G36" s="9" t="s">
        <v>549</v>
      </c>
      <c r="I36" s="9" t="s">
        <v>228</v>
      </c>
    </row>
    <row r="37" spans="1:9" x14ac:dyDescent="0.2">
      <c r="A37" s="32" t="str">
        <f>"a"&amp;mapping!A10</f>
        <v>amins</v>
      </c>
      <c r="B37" s="9" t="s">
        <v>138</v>
      </c>
      <c r="D37" s="9" t="s">
        <v>88</v>
      </c>
      <c r="F37" s="32" t="str">
        <f>mapping!E38</f>
        <v>eu27</v>
      </c>
      <c r="G37" s="9" t="s">
        <v>550</v>
      </c>
      <c r="I37" s="9" t="s">
        <v>230</v>
      </c>
    </row>
    <row r="38" spans="1:9" x14ac:dyDescent="0.2">
      <c r="A38" s="32" t="str">
        <f>"a"&amp;mapping!A11</f>
        <v>amins</v>
      </c>
      <c r="B38" s="9" t="s">
        <v>139</v>
      </c>
      <c r="D38" s="9" t="s">
        <v>90</v>
      </c>
      <c r="F38" s="32" t="str">
        <f>mapping!E39</f>
        <v>eu27</v>
      </c>
      <c r="G38" s="9" t="s">
        <v>551</v>
      </c>
      <c r="I38" s="9" t="s">
        <v>232</v>
      </c>
    </row>
    <row r="39" spans="1:9" x14ac:dyDescent="0.2">
      <c r="A39" s="32" t="str">
        <f>"a"&amp;mapping!A12</f>
        <v>afood</v>
      </c>
      <c r="B39" s="9" t="s">
        <v>140</v>
      </c>
      <c r="D39" s="9" t="s">
        <v>92</v>
      </c>
      <c r="F39" s="32" t="str">
        <f>mapping!E40</f>
        <v>eu27</v>
      </c>
      <c r="G39" s="9" t="s">
        <v>552</v>
      </c>
      <c r="I39" s="9" t="s">
        <v>234</v>
      </c>
    </row>
    <row r="40" spans="1:9" x14ac:dyDescent="0.2">
      <c r="A40" s="32" t="str">
        <f>"a"&amp;mapping!A13</f>
        <v>afood</v>
      </c>
      <c r="B40" s="9" t="s">
        <v>141</v>
      </c>
      <c r="D40" s="9" t="s">
        <v>94</v>
      </c>
      <c r="F40" s="32" t="str">
        <f>mapping!E41</f>
        <v>eu27</v>
      </c>
      <c r="G40" s="9" t="s">
        <v>553</v>
      </c>
      <c r="I40" s="9" t="s">
        <v>236</v>
      </c>
    </row>
    <row r="41" spans="1:9" x14ac:dyDescent="0.2">
      <c r="A41" s="32" t="str">
        <f>"a"&amp;mapping!A14</f>
        <v>alman</v>
      </c>
      <c r="B41" s="9" t="s">
        <v>142</v>
      </c>
      <c r="D41" s="9" t="s">
        <v>96</v>
      </c>
      <c r="F41" s="32" t="str">
        <f>mapping!E42</f>
        <v>eu27</v>
      </c>
      <c r="G41" s="9" t="s">
        <v>554</v>
      </c>
      <c r="I41" s="9" t="s">
        <v>238</v>
      </c>
    </row>
    <row r="42" spans="1:9" x14ac:dyDescent="0.2">
      <c r="A42" s="32" t="str">
        <f>"a"&amp;mapping!A15</f>
        <v>alman</v>
      </c>
      <c r="B42" s="9" t="s">
        <v>143</v>
      </c>
      <c r="D42" s="9" t="s">
        <v>98</v>
      </c>
      <c r="F42" s="33" t="str">
        <f>mapping!E43</f>
        <v>rworl</v>
      </c>
      <c r="G42" s="9" t="s">
        <v>555</v>
      </c>
      <c r="I42" s="9" t="s">
        <v>240</v>
      </c>
    </row>
    <row r="43" spans="1:9" x14ac:dyDescent="0.2">
      <c r="A43" s="32" t="str">
        <f>"a"&amp;mapping!A16</f>
        <v>alman</v>
      </c>
      <c r="B43" s="9" t="s">
        <v>144</v>
      </c>
      <c r="D43" s="9" t="s">
        <v>100</v>
      </c>
      <c r="F43" s="33" t="str">
        <f>mapping!E44</f>
        <v>rworl</v>
      </c>
      <c r="G43" s="9" t="s">
        <v>556</v>
      </c>
      <c r="I43" s="9" t="s">
        <v>242</v>
      </c>
    </row>
    <row r="44" spans="1:9" x14ac:dyDescent="0.2">
      <c r="A44" s="32" t="str">
        <f>"a"&amp;mapping!A17</f>
        <v>alman</v>
      </c>
      <c r="B44" s="9" t="s">
        <v>145</v>
      </c>
      <c r="D44" s="9" t="s">
        <v>102</v>
      </c>
      <c r="F44" s="33" t="str">
        <f>mapping!E45</f>
        <v>rworl</v>
      </c>
      <c r="G44" s="9" t="s">
        <v>557</v>
      </c>
      <c r="I44" s="9" t="s">
        <v>244</v>
      </c>
    </row>
    <row r="45" spans="1:9" x14ac:dyDescent="0.2">
      <c r="A45" s="32" t="str">
        <f>"a"&amp;mapping!A18</f>
        <v>ahman</v>
      </c>
      <c r="B45" s="9" t="s">
        <v>146</v>
      </c>
      <c r="D45" s="9" t="s">
        <v>104</v>
      </c>
      <c r="F45" s="33" t="str">
        <f>mapping!E46</f>
        <v>rworl</v>
      </c>
      <c r="G45" s="9" t="s">
        <v>558</v>
      </c>
      <c r="I45" s="9" t="s">
        <v>246</v>
      </c>
    </row>
    <row r="46" spans="1:9" x14ac:dyDescent="0.2">
      <c r="A46" s="32" t="str">
        <f>"a"&amp;mapping!A19</f>
        <v>ahman</v>
      </c>
      <c r="B46" s="9" t="s">
        <v>147</v>
      </c>
      <c r="D46" s="9" t="s">
        <v>106</v>
      </c>
      <c r="F46" s="33" t="str">
        <f>mapping!E47</f>
        <v>rworl</v>
      </c>
      <c r="G46" s="9" t="s">
        <v>559</v>
      </c>
      <c r="I46" s="9" t="s">
        <v>248</v>
      </c>
    </row>
    <row r="47" spans="1:9" x14ac:dyDescent="0.2">
      <c r="A47" s="32" t="str">
        <f>"a"&amp;mapping!A20</f>
        <v>ahman</v>
      </c>
      <c r="B47" s="9" t="s">
        <v>148</v>
      </c>
      <c r="D47" s="9" t="s">
        <v>108</v>
      </c>
      <c r="F47" s="33" t="str">
        <f>mapping!E48</f>
        <v>rworl</v>
      </c>
      <c r="G47" s="9" t="s">
        <v>560</v>
      </c>
      <c r="I47" s="9" t="s">
        <v>250</v>
      </c>
    </row>
    <row r="48" spans="1:9" x14ac:dyDescent="0.2">
      <c r="A48" s="32" t="str">
        <f>"a"&amp;mapping!A21</f>
        <v>ahman</v>
      </c>
      <c r="B48" s="9" t="s">
        <v>149</v>
      </c>
      <c r="D48" s="9" t="s">
        <v>110</v>
      </c>
      <c r="F48" s="33" t="str">
        <f>mapping!E49</f>
        <v>rworl</v>
      </c>
      <c r="G48" s="9" t="s">
        <v>561</v>
      </c>
      <c r="I48" s="9" t="s">
        <v>252</v>
      </c>
    </row>
    <row r="49" spans="1:9" x14ac:dyDescent="0.2">
      <c r="A49" s="32" t="str">
        <f>"a"&amp;mapping!A22</f>
        <v>ahman</v>
      </c>
      <c r="B49" s="9" t="s">
        <v>150</v>
      </c>
      <c r="D49" s="9" t="s">
        <v>112</v>
      </c>
      <c r="F49" s="33" t="str">
        <f>mapping!E50</f>
        <v>rworl</v>
      </c>
      <c r="G49" s="9" t="s">
        <v>562</v>
      </c>
      <c r="I49" s="9" t="s">
        <v>254</v>
      </c>
    </row>
    <row r="50" spans="1:9" x14ac:dyDescent="0.2">
      <c r="A50" s="32" t="str">
        <f>"a"&amp;mapping!A23</f>
        <v>alman</v>
      </c>
      <c r="B50" s="9" t="s">
        <v>151</v>
      </c>
      <c r="D50" s="9" t="s">
        <v>114</v>
      </c>
      <c r="F50" s="33" t="str">
        <f>mapping!E51</f>
        <v>rworl</v>
      </c>
      <c r="G50" s="9" t="s">
        <v>563</v>
      </c>
      <c r="I50" s="9" t="s">
        <v>256</v>
      </c>
    </row>
    <row r="51" spans="1:9" x14ac:dyDescent="0.2">
      <c r="A51" s="32" t="str">
        <f>"a"&amp;mapping!A24</f>
        <v>alman</v>
      </c>
      <c r="B51" s="9" t="s">
        <v>152</v>
      </c>
      <c r="D51" s="9" t="s">
        <v>116</v>
      </c>
      <c r="F51" s="33" t="str">
        <f>mapping!E52</f>
        <v>rworl</v>
      </c>
      <c r="G51" s="9" t="s">
        <v>564</v>
      </c>
      <c r="I51" s="9" t="s">
        <v>258</v>
      </c>
    </row>
    <row r="52" spans="1:9" x14ac:dyDescent="0.2">
      <c r="A52" s="32" t="str">
        <f>"a"&amp;mapping!A25</f>
        <v>aelct</v>
      </c>
      <c r="B52" s="9" t="s">
        <v>153</v>
      </c>
      <c r="D52" s="9" t="s">
        <v>118</v>
      </c>
      <c r="F52" s="33" t="str">
        <f>mapping!E53</f>
        <v>rworl</v>
      </c>
      <c r="G52" s="9" t="s">
        <v>565</v>
      </c>
      <c r="I52" s="9" t="s">
        <v>260</v>
      </c>
    </row>
    <row r="53" spans="1:9" x14ac:dyDescent="0.2">
      <c r="A53" s="33" t="str">
        <f>"a"&amp;mapping!A26</f>
        <v>agasw</v>
      </c>
      <c r="B53" s="9" t="s">
        <v>154</v>
      </c>
      <c r="D53" s="9" t="s">
        <v>120</v>
      </c>
      <c r="F53" s="33" t="str">
        <f>mapping!E54</f>
        <v>rworl</v>
      </c>
      <c r="G53" s="9" t="s">
        <v>566</v>
      </c>
      <c r="I53" s="9" t="s">
        <v>262</v>
      </c>
    </row>
    <row r="54" spans="1:9" x14ac:dyDescent="0.2">
      <c r="A54" s="33" t="str">
        <f>"a"&amp;mapping!A27</f>
        <v>agasw</v>
      </c>
      <c r="B54" s="9" t="s">
        <v>155</v>
      </c>
      <c r="D54" s="9" t="s">
        <v>122</v>
      </c>
      <c r="F54" s="33" t="str">
        <f>mapping!E55</f>
        <v>rworl</v>
      </c>
      <c r="G54" s="9" t="s">
        <v>567</v>
      </c>
      <c r="I54" s="9" t="s">
        <v>264</v>
      </c>
    </row>
    <row r="55" spans="1:9" x14ac:dyDescent="0.2">
      <c r="A55" s="32" t="str">
        <f>"a"&amp;mapping!A28</f>
        <v>acnst</v>
      </c>
      <c r="B55" s="9" t="s">
        <v>156</v>
      </c>
      <c r="D55" s="9" t="s">
        <v>124</v>
      </c>
      <c r="F55" s="33" t="str">
        <f>mapping!E56</f>
        <v>rworl</v>
      </c>
      <c r="G55" s="9" t="s">
        <v>568</v>
      </c>
      <c r="I55" s="9" t="s">
        <v>266</v>
      </c>
    </row>
    <row r="56" spans="1:9" x14ac:dyDescent="0.2">
      <c r="A56" s="32" t="str">
        <f>"a"&amp;mapping!A29</f>
        <v>atrade</v>
      </c>
      <c r="B56" s="9" t="s">
        <v>157</v>
      </c>
      <c r="D56" s="9" t="s">
        <v>126</v>
      </c>
      <c r="F56" s="33" t="str">
        <f>mapping!E57</f>
        <v>rworl</v>
      </c>
      <c r="G56" s="9" t="s">
        <v>569</v>
      </c>
      <c r="I56" s="9" t="s">
        <v>268</v>
      </c>
    </row>
    <row r="57" spans="1:9" x14ac:dyDescent="0.2">
      <c r="A57" s="32" t="str">
        <f>"a"&amp;mapping!A30</f>
        <v>atrans</v>
      </c>
      <c r="B57" s="9" t="s">
        <v>158</v>
      </c>
      <c r="D57" s="9" t="s">
        <v>128</v>
      </c>
      <c r="F57" s="33" t="str">
        <f>mapping!E58</f>
        <v>rworl</v>
      </c>
      <c r="G57" s="9" t="s">
        <v>570</v>
      </c>
      <c r="I57" s="9" t="s">
        <v>270</v>
      </c>
    </row>
    <row r="58" spans="1:9" x14ac:dyDescent="0.2">
      <c r="A58" s="32" t="str">
        <f>"a"&amp;mapping!A31</f>
        <v>acomm</v>
      </c>
      <c r="B58" s="9" t="s">
        <v>159</v>
      </c>
      <c r="D58" s="9" t="s">
        <v>130</v>
      </c>
      <c r="F58" s="33" t="str">
        <f>mapping!E59</f>
        <v>rworl</v>
      </c>
      <c r="G58" s="9" t="s">
        <v>571</v>
      </c>
      <c r="I58" s="9" t="s">
        <v>272</v>
      </c>
    </row>
    <row r="59" spans="1:9" x14ac:dyDescent="0.2">
      <c r="A59" s="32" t="str">
        <f>"a"&amp;mapping!A32</f>
        <v>asvcs</v>
      </c>
      <c r="B59" s="9" t="s">
        <v>60</v>
      </c>
      <c r="D59" s="9" t="s">
        <v>131</v>
      </c>
      <c r="F59" s="33" t="str">
        <f>mapping!E60</f>
        <v>rworl</v>
      </c>
      <c r="G59" s="9" t="s">
        <v>572</v>
      </c>
      <c r="I59" s="9" t="s">
        <v>274</v>
      </c>
    </row>
    <row r="60" spans="1:9" x14ac:dyDescent="0.2">
      <c r="A60" s="32" t="str">
        <f>"a"&amp;mapping!A33</f>
        <v>asvcs</v>
      </c>
      <c r="B60" s="9" t="s">
        <v>160</v>
      </c>
      <c r="D60" s="9" t="s">
        <v>133</v>
      </c>
      <c r="F60" s="33" t="str">
        <f>mapping!E61</f>
        <v>rworl</v>
      </c>
      <c r="G60" s="9" t="s">
        <v>573</v>
      </c>
      <c r="I60" s="9" t="s">
        <v>276</v>
      </c>
    </row>
    <row r="61" spans="1:9" x14ac:dyDescent="0.2">
      <c r="A61" s="32" t="str">
        <f>"f"&amp;mapping!I6</f>
        <v>flnd</v>
      </c>
      <c r="B61" s="9" t="s">
        <v>67</v>
      </c>
      <c r="D61" s="9" t="s">
        <v>161</v>
      </c>
      <c r="F61" s="33" t="str">
        <f>mapping!E62</f>
        <v>rworl</v>
      </c>
      <c r="G61" s="9" t="s">
        <v>574</v>
      </c>
      <c r="I61" s="9" t="s">
        <v>3</v>
      </c>
    </row>
    <row r="62" spans="1:9" x14ac:dyDescent="0.2">
      <c r="A62" s="32" t="str">
        <f>"f"&amp;mapping!I7</f>
        <v>fuskl</v>
      </c>
      <c r="B62" s="9" t="s">
        <v>162</v>
      </c>
      <c r="D62" s="9" t="s">
        <v>23</v>
      </c>
      <c r="F62" s="33" t="str">
        <f>mapping!E63</f>
        <v>glo</v>
      </c>
      <c r="G62" s="9" t="s">
        <v>22</v>
      </c>
      <c r="I62" s="9" t="s">
        <v>65</v>
      </c>
    </row>
    <row r="63" spans="1:9" x14ac:dyDescent="0.2">
      <c r="A63" s="32" t="str">
        <f>"f"&amp;mapping!I8</f>
        <v>fsklb</v>
      </c>
      <c r="B63" s="9" t="s">
        <v>163</v>
      </c>
      <c r="D63" s="9" t="s">
        <v>24</v>
      </c>
    </row>
    <row r="64" spans="1:9" x14ac:dyDescent="0.2">
      <c r="A64" s="32" t="str">
        <f>"f"&amp;mapping!I9</f>
        <v>fcapi</v>
      </c>
      <c r="B64" s="9" t="s">
        <v>164</v>
      </c>
      <c r="D64" s="9" t="s">
        <v>25</v>
      </c>
    </row>
    <row r="65" spans="1:4" x14ac:dyDescent="0.2">
      <c r="A65" s="32" t="str">
        <f>"f"&amp;mapping!I10</f>
        <v>fnres</v>
      </c>
      <c r="B65" s="9" t="s">
        <v>165</v>
      </c>
      <c r="D65" s="9" t="s">
        <v>74</v>
      </c>
    </row>
    <row r="66" spans="1:4" x14ac:dyDescent="0.2">
      <c r="A66" s="33" t="str">
        <f>"tm"&amp;mapping!E6</f>
        <v>tmrworl</v>
      </c>
      <c r="B66" s="9" t="s">
        <v>166</v>
      </c>
      <c r="D66" s="9" t="s">
        <v>75</v>
      </c>
    </row>
    <row r="67" spans="1:4" x14ac:dyDescent="0.2">
      <c r="A67" s="33" t="str">
        <f>"tm"&amp;mapping!E7</f>
        <v>tmchn</v>
      </c>
      <c r="B67" s="9" t="s">
        <v>167</v>
      </c>
      <c r="D67" s="9" t="s">
        <v>168</v>
      </c>
    </row>
    <row r="68" spans="1:4" x14ac:dyDescent="0.2">
      <c r="A68" s="33" t="str">
        <f>"tm"&amp;mapping!E8</f>
        <v>tmjpko</v>
      </c>
      <c r="B68" s="9" t="s">
        <v>169</v>
      </c>
      <c r="D68" s="9" t="s">
        <v>170</v>
      </c>
    </row>
    <row r="69" spans="1:4" x14ac:dyDescent="0.2">
      <c r="A69" s="33" t="str">
        <f>"tm"&amp;mapping!E9</f>
        <v>tmjpko</v>
      </c>
      <c r="B69" s="9" t="s">
        <v>171</v>
      </c>
      <c r="D69" s="9" t="s">
        <v>172</v>
      </c>
    </row>
    <row r="70" spans="1:4" x14ac:dyDescent="0.2">
      <c r="A70" s="33" t="str">
        <f>"tm"&amp;mapping!E10</f>
        <v>tmrasia</v>
      </c>
      <c r="B70" s="9" t="s">
        <v>173</v>
      </c>
      <c r="D70" s="9" t="s">
        <v>174</v>
      </c>
    </row>
    <row r="71" spans="1:4" x14ac:dyDescent="0.2">
      <c r="A71" s="33" t="str">
        <f>"tm"&amp;mapping!E11</f>
        <v>tmrasia</v>
      </c>
      <c r="B71" s="9" t="s">
        <v>175</v>
      </c>
      <c r="D71" s="9" t="s">
        <v>176</v>
      </c>
    </row>
    <row r="72" spans="1:4" x14ac:dyDescent="0.2">
      <c r="A72" s="33" t="str">
        <f>"tm"&amp;mapping!E12</f>
        <v>tmrasia</v>
      </c>
      <c r="B72" s="9" t="s">
        <v>177</v>
      </c>
      <c r="D72" s="9" t="s">
        <v>178</v>
      </c>
    </row>
    <row r="73" spans="1:4" x14ac:dyDescent="0.2">
      <c r="A73" s="33" t="str">
        <f>"tm"&amp;mapping!E13</f>
        <v>tmindia</v>
      </c>
      <c r="B73" s="9" t="s">
        <v>179</v>
      </c>
      <c r="D73" s="9" t="s">
        <v>180</v>
      </c>
    </row>
    <row r="74" spans="1:4" x14ac:dyDescent="0.2">
      <c r="A74" s="33" t="str">
        <f>"tm"&amp;mapping!E14</f>
        <v>tmrasia</v>
      </c>
      <c r="B74" s="9" t="s">
        <v>181</v>
      </c>
      <c r="D74" s="9" t="s">
        <v>182</v>
      </c>
    </row>
    <row r="75" spans="1:4" x14ac:dyDescent="0.2">
      <c r="A75" s="33" t="str">
        <f>"tm"&amp;mapping!E15</f>
        <v>tmrasia</v>
      </c>
      <c r="B75" s="9" t="s">
        <v>183</v>
      </c>
      <c r="D75" s="9" t="s">
        <v>184</v>
      </c>
    </row>
    <row r="76" spans="1:4" x14ac:dyDescent="0.2">
      <c r="A76" s="33" t="str">
        <f>"tm"&amp;mapping!E16</f>
        <v>tmnafta</v>
      </c>
      <c r="B76" s="9" t="s">
        <v>185</v>
      </c>
      <c r="D76" s="9" t="s">
        <v>186</v>
      </c>
    </row>
    <row r="77" spans="1:4" x14ac:dyDescent="0.2">
      <c r="A77" s="33" t="str">
        <f>"tm"&amp;mapping!E17</f>
        <v>tmnafta</v>
      </c>
      <c r="B77" s="9" t="s">
        <v>187</v>
      </c>
      <c r="D77" s="9" t="s">
        <v>188</v>
      </c>
    </row>
    <row r="78" spans="1:4" x14ac:dyDescent="0.2">
      <c r="A78" s="33" t="str">
        <f>"tm"&amp;mapping!E18</f>
        <v>tmnafta</v>
      </c>
      <c r="B78" s="9" t="s">
        <v>189</v>
      </c>
      <c r="D78" s="9" t="s">
        <v>190</v>
      </c>
    </row>
    <row r="79" spans="1:4" x14ac:dyDescent="0.2">
      <c r="A79" s="33" t="str">
        <f>"tm"&amp;mapping!E19</f>
        <v>tmramer</v>
      </c>
      <c r="B79" s="9" t="s">
        <v>191</v>
      </c>
      <c r="D79" s="9" t="s">
        <v>192</v>
      </c>
    </row>
    <row r="80" spans="1:4" x14ac:dyDescent="0.2">
      <c r="A80" s="33" t="str">
        <f>"tm"&amp;mapping!E20</f>
        <v>tmramer</v>
      </c>
      <c r="B80" s="9" t="s">
        <v>193</v>
      </c>
      <c r="D80" s="9" t="s">
        <v>194</v>
      </c>
    </row>
    <row r="81" spans="1:8" x14ac:dyDescent="0.2">
      <c r="A81" s="33" t="str">
        <f>"tm"&amp;mapping!E21</f>
        <v>tmramer</v>
      </c>
      <c r="B81" s="9" t="s">
        <v>195</v>
      </c>
      <c r="D81" s="9" t="s">
        <v>196</v>
      </c>
    </row>
    <row r="82" spans="1:8" x14ac:dyDescent="0.2">
      <c r="A82" s="33" t="str">
        <f>"tm"&amp;mapping!E22</f>
        <v>tmramer</v>
      </c>
      <c r="B82" s="9" t="s">
        <v>197</v>
      </c>
      <c r="D82" s="9" t="s">
        <v>198</v>
      </c>
    </row>
    <row r="83" spans="1:8" x14ac:dyDescent="0.2">
      <c r="A83" s="33" t="str">
        <f>"tm"&amp;mapping!E23</f>
        <v>tmramer</v>
      </c>
      <c r="B83" s="9" t="s">
        <v>199</v>
      </c>
      <c r="D83" s="9" t="s">
        <v>200</v>
      </c>
    </row>
    <row r="84" spans="1:8" x14ac:dyDescent="0.2">
      <c r="A84" s="33" t="str">
        <f>"tm"&amp;mapping!E24</f>
        <v>tmramer</v>
      </c>
      <c r="B84" s="9" t="s">
        <v>201</v>
      </c>
      <c r="D84" s="9" t="s">
        <v>202</v>
      </c>
    </row>
    <row r="85" spans="1:8" x14ac:dyDescent="0.2">
      <c r="A85" s="33" t="str">
        <f>"tm"&amp;mapping!E25</f>
        <v>tmramer</v>
      </c>
      <c r="B85" s="9" t="s">
        <v>203</v>
      </c>
      <c r="D85" s="9" t="s">
        <v>204</v>
      </c>
    </row>
    <row r="86" spans="1:8" x14ac:dyDescent="0.2">
      <c r="A86" s="33" t="str">
        <f>"tm"&amp;mapping!E26</f>
        <v>tmeu27</v>
      </c>
      <c r="B86" s="9" t="s">
        <v>205</v>
      </c>
      <c r="D86" s="9" t="s">
        <v>206</v>
      </c>
    </row>
    <row r="87" spans="1:8" x14ac:dyDescent="0.2">
      <c r="A87" s="33" t="str">
        <f>"tm"&amp;mapping!E27</f>
        <v>tmeu27</v>
      </c>
      <c r="B87" s="9" t="s">
        <v>207</v>
      </c>
      <c r="D87" s="9" t="s">
        <v>208</v>
      </c>
    </row>
    <row r="88" spans="1:8" x14ac:dyDescent="0.2">
      <c r="A88" s="33" t="str">
        <f>"tm"&amp;mapping!E28</f>
        <v>tmeu27</v>
      </c>
      <c r="B88" s="9" t="s">
        <v>209</v>
      </c>
      <c r="D88" s="9" t="s">
        <v>210</v>
      </c>
    </row>
    <row r="89" spans="1:8" x14ac:dyDescent="0.2">
      <c r="A89" s="33" t="str">
        <f>"tm"&amp;mapping!E29</f>
        <v>tmeu27</v>
      </c>
      <c r="B89" s="9" t="s">
        <v>211</v>
      </c>
      <c r="D89" s="9" t="s">
        <v>212</v>
      </c>
    </row>
    <row r="90" spans="1:8" x14ac:dyDescent="0.2">
      <c r="A90" s="33" t="str">
        <f>"tm"&amp;mapping!E30</f>
        <v>tmeu27</v>
      </c>
      <c r="B90" s="9" t="s">
        <v>213</v>
      </c>
      <c r="D90" s="9" t="s">
        <v>214</v>
      </c>
    </row>
    <row r="91" spans="1:8" x14ac:dyDescent="0.2">
      <c r="A91" s="33" t="str">
        <f>"tm"&amp;mapping!E31</f>
        <v>tmeu27</v>
      </c>
      <c r="B91" s="9" t="s">
        <v>215</v>
      </c>
      <c r="D91" s="9" t="s">
        <v>216</v>
      </c>
    </row>
    <row r="92" spans="1:8" x14ac:dyDescent="0.2">
      <c r="A92" s="33" t="str">
        <f>"tm"&amp;mapping!E32</f>
        <v>tmeu27</v>
      </c>
      <c r="B92" s="9" t="s">
        <v>217</v>
      </c>
      <c r="D92" s="9" t="s">
        <v>218</v>
      </c>
    </row>
    <row r="93" spans="1:8" x14ac:dyDescent="0.2">
      <c r="A93" s="33" t="str">
        <f>"tm"&amp;mapping!E33</f>
        <v>tmeu27</v>
      </c>
      <c r="B93" s="9" t="s">
        <v>219</v>
      </c>
      <c r="D93" s="9" t="s">
        <v>220</v>
      </c>
      <c r="E93" s="6"/>
      <c r="H93" s="6"/>
    </row>
    <row r="94" spans="1:8" x14ac:dyDescent="0.2">
      <c r="A94" s="33" t="str">
        <f>"tm"&amp;mapping!E34</f>
        <v>tmeu27</v>
      </c>
      <c r="B94" s="9" t="s">
        <v>221</v>
      </c>
      <c r="D94" s="9" t="s">
        <v>222</v>
      </c>
    </row>
    <row r="95" spans="1:8" x14ac:dyDescent="0.2">
      <c r="A95" s="33" t="str">
        <f>"tm"&amp;mapping!E35</f>
        <v>tmeu27</v>
      </c>
      <c r="B95" s="9" t="s">
        <v>223</v>
      </c>
      <c r="D95" s="9" t="s">
        <v>224</v>
      </c>
    </row>
    <row r="96" spans="1:8" x14ac:dyDescent="0.2">
      <c r="A96" s="33" t="str">
        <f>"tm"&amp;mapping!E36</f>
        <v>tmeu27</v>
      </c>
      <c r="B96" s="9" t="s">
        <v>225</v>
      </c>
      <c r="D96" s="9" t="s">
        <v>226</v>
      </c>
    </row>
    <row r="97" spans="1:4" x14ac:dyDescent="0.2">
      <c r="A97" s="33" t="str">
        <f>"tm"&amp;mapping!E37</f>
        <v>tmeu27</v>
      </c>
      <c r="B97" s="9" t="s">
        <v>227</v>
      </c>
      <c r="D97" s="9" t="s">
        <v>228</v>
      </c>
    </row>
    <row r="98" spans="1:4" x14ac:dyDescent="0.2">
      <c r="A98" s="33" t="str">
        <f>"tm"&amp;mapping!E38</f>
        <v>tmeu27</v>
      </c>
      <c r="B98" s="9" t="s">
        <v>229</v>
      </c>
      <c r="D98" s="9" t="s">
        <v>230</v>
      </c>
    </row>
    <row r="99" spans="1:4" x14ac:dyDescent="0.2">
      <c r="A99" s="33" t="str">
        <f>"tm"&amp;mapping!E39</f>
        <v>tmeu27</v>
      </c>
      <c r="B99" s="9" t="s">
        <v>231</v>
      </c>
      <c r="D99" s="9" t="s">
        <v>232</v>
      </c>
    </row>
    <row r="100" spans="1:4" x14ac:dyDescent="0.2">
      <c r="A100" s="33" t="str">
        <f>"tm"&amp;mapping!E40</f>
        <v>tmeu27</v>
      </c>
      <c r="B100" s="9" t="s">
        <v>233</v>
      </c>
      <c r="D100" s="9" t="s">
        <v>234</v>
      </c>
    </row>
    <row r="101" spans="1:4" x14ac:dyDescent="0.2">
      <c r="A101" s="33" t="str">
        <f>"tm"&amp;mapping!E41</f>
        <v>tmeu27</v>
      </c>
      <c r="B101" s="9" t="s">
        <v>235</v>
      </c>
      <c r="D101" s="9" t="s">
        <v>236</v>
      </c>
    </row>
    <row r="102" spans="1:4" x14ac:dyDescent="0.2">
      <c r="A102" s="33" t="str">
        <f>"tm"&amp;mapping!E42</f>
        <v>tmeu27</v>
      </c>
      <c r="B102" s="9" t="s">
        <v>237</v>
      </c>
      <c r="D102" s="9" t="s">
        <v>238</v>
      </c>
    </row>
    <row r="103" spans="1:4" x14ac:dyDescent="0.2">
      <c r="A103" s="33" t="str">
        <f>"tm"&amp;mapping!E43</f>
        <v>tmrworl</v>
      </c>
      <c r="B103" s="9" t="s">
        <v>239</v>
      </c>
      <c r="D103" s="9" t="s">
        <v>240</v>
      </c>
    </row>
    <row r="104" spans="1:4" x14ac:dyDescent="0.2">
      <c r="A104" s="33" t="str">
        <f>"tm"&amp;mapping!E44</f>
        <v>tmrworl</v>
      </c>
      <c r="B104" s="9" t="s">
        <v>241</v>
      </c>
      <c r="D104" s="9" t="s">
        <v>242</v>
      </c>
    </row>
    <row r="105" spans="1:4" x14ac:dyDescent="0.2">
      <c r="A105" s="33" t="str">
        <f>"tm"&amp;mapping!E45</f>
        <v>tmrworl</v>
      </c>
      <c r="B105" s="9" t="s">
        <v>243</v>
      </c>
      <c r="D105" s="9" t="s">
        <v>244</v>
      </c>
    </row>
    <row r="106" spans="1:4" x14ac:dyDescent="0.2">
      <c r="A106" s="33" t="str">
        <f>"tm"&amp;mapping!E46</f>
        <v>tmrworl</v>
      </c>
      <c r="B106" s="9" t="s">
        <v>245</v>
      </c>
      <c r="D106" s="9" t="s">
        <v>246</v>
      </c>
    </row>
    <row r="107" spans="1:4" x14ac:dyDescent="0.2">
      <c r="A107" s="33" t="str">
        <f>"tm"&amp;mapping!E47</f>
        <v>tmrworl</v>
      </c>
      <c r="B107" s="9" t="s">
        <v>247</v>
      </c>
      <c r="D107" s="9" t="s">
        <v>248</v>
      </c>
    </row>
    <row r="108" spans="1:4" x14ac:dyDescent="0.2">
      <c r="A108" s="33" t="str">
        <f>"tm"&amp;mapping!E48</f>
        <v>tmrworl</v>
      </c>
      <c r="B108" s="9" t="s">
        <v>249</v>
      </c>
      <c r="D108" s="9" t="s">
        <v>250</v>
      </c>
    </row>
    <row r="109" spans="1:4" x14ac:dyDescent="0.2">
      <c r="A109" s="33" t="str">
        <f>"tm"&amp;mapping!E49</f>
        <v>tmrworl</v>
      </c>
      <c r="B109" s="9" t="s">
        <v>251</v>
      </c>
      <c r="D109" s="9" t="s">
        <v>252</v>
      </c>
    </row>
    <row r="110" spans="1:4" x14ac:dyDescent="0.2">
      <c r="A110" s="33" t="str">
        <f>"tm"&amp;mapping!E50</f>
        <v>tmrworl</v>
      </c>
      <c r="B110" s="9" t="s">
        <v>253</v>
      </c>
      <c r="D110" s="9" t="s">
        <v>254</v>
      </c>
    </row>
    <row r="111" spans="1:4" x14ac:dyDescent="0.2">
      <c r="A111" s="33" t="str">
        <f>"tm"&amp;mapping!E51</f>
        <v>tmrworl</v>
      </c>
      <c r="B111" s="9" t="s">
        <v>255</v>
      </c>
      <c r="D111" s="9" t="s">
        <v>256</v>
      </c>
    </row>
    <row r="112" spans="1:4" x14ac:dyDescent="0.2">
      <c r="A112" s="33" t="str">
        <f>"tm"&amp;mapping!E52</f>
        <v>tmrworl</v>
      </c>
      <c r="B112" s="9" t="s">
        <v>257</v>
      </c>
      <c r="D112" s="9" t="s">
        <v>258</v>
      </c>
    </row>
    <row r="113" spans="1:4" x14ac:dyDescent="0.2">
      <c r="A113" s="33" t="str">
        <f>"tm"&amp;mapping!E53</f>
        <v>tmrworl</v>
      </c>
      <c r="B113" s="9" t="s">
        <v>259</v>
      </c>
      <c r="D113" s="9" t="s">
        <v>260</v>
      </c>
    </row>
    <row r="114" spans="1:4" x14ac:dyDescent="0.2">
      <c r="A114" s="33" t="str">
        <f>"tm"&amp;mapping!E54</f>
        <v>tmrworl</v>
      </c>
      <c r="B114" s="9" t="s">
        <v>261</v>
      </c>
      <c r="D114" s="9" t="s">
        <v>262</v>
      </c>
    </row>
    <row r="115" spans="1:4" x14ac:dyDescent="0.2">
      <c r="A115" s="33" t="str">
        <f>"tm"&amp;mapping!E55</f>
        <v>tmrworl</v>
      </c>
      <c r="B115" s="9" t="s">
        <v>263</v>
      </c>
      <c r="D115" s="9" t="s">
        <v>264</v>
      </c>
    </row>
    <row r="116" spans="1:4" x14ac:dyDescent="0.2">
      <c r="A116" s="33" t="str">
        <f>"tm"&amp;mapping!E56</f>
        <v>tmrworl</v>
      </c>
      <c r="B116" s="9" t="s">
        <v>265</v>
      </c>
      <c r="D116" s="9" t="s">
        <v>266</v>
      </c>
    </row>
    <row r="117" spans="1:4" x14ac:dyDescent="0.2">
      <c r="A117" s="33" t="str">
        <f>"tm"&amp;mapping!E57</f>
        <v>tmrworl</v>
      </c>
      <c r="B117" s="9" t="s">
        <v>267</v>
      </c>
      <c r="D117" s="9" t="s">
        <v>268</v>
      </c>
    </row>
    <row r="118" spans="1:4" x14ac:dyDescent="0.2">
      <c r="A118" s="33" t="str">
        <f>"tm"&amp;mapping!E58</f>
        <v>tmrworl</v>
      </c>
      <c r="B118" s="9" t="s">
        <v>269</v>
      </c>
      <c r="D118" s="9" t="s">
        <v>270</v>
      </c>
    </row>
    <row r="119" spans="1:4" x14ac:dyDescent="0.2">
      <c r="A119" s="33" t="str">
        <f>"tm"&amp;mapping!E59</f>
        <v>tmrworl</v>
      </c>
      <c r="B119" s="9" t="s">
        <v>271</v>
      </c>
      <c r="D119" s="9" t="s">
        <v>272</v>
      </c>
    </row>
    <row r="120" spans="1:4" x14ac:dyDescent="0.2">
      <c r="A120" s="33" t="str">
        <f>"tm"&amp;mapping!E60</f>
        <v>tmrworl</v>
      </c>
      <c r="B120" s="9" t="s">
        <v>273</v>
      </c>
      <c r="D120" s="9" t="s">
        <v>274</v>
      </c>
    </row>
    <row r="121" spans="1:4" x14ac:dyDescent="0.2">
      <c r="A121" s="33" t="str">
        <f>"tm"&amp;mapping!E61</f>
        <v>tmrworl</v>
      </c>
      <c r="B121" s="9" t="s">
        <v>275</v>
      </c>
      <c r="D121" s="9" t="s">
        <v>276</v>
      </c>
    </row>
    <row r="122" spans="1:4" x14ac:dyDescent="0.2">
      <c r="A122" s="33" t="str">
        <f>"tm"&amp;mapping!E62</f>
        <v>tmrworl</v>
      </c>
      <c r="B122" s="9" t="s">
        <v>277</v>
      </c>
      <c r="D122" s="9" t="s">
        <v>3</v>
      </c>
    </row>
    <row r="123" spans="1:4" x14ac:dyDescent="0.2">
      <c r="A123" s="33" t="str">
        <f>"tm"&amp;mapping!E63</f>
        <v>tmglo</v>
      </c>
      <c r="B123" s="9" t="s">
        <v>61</v>
      </c>
      <c r="D123" s="9" t="s">
        <v>65</v>
      </c>
    </row>
    <row r="124" spans="1:4" x14ac:dyDescent="0.2">
      <c r="A124" s="33" t="str">
        <f>"te"&amp;mapping!E6</f>
        <v>terworl</v>
      </c>
      <c r="B124" s="9" t="s">
        <v>278</v>
      </c>
      <c r="D124" s="9" t="s">
        <v>75</v>
      </c>
    </row>
    <row r="125" spans="1:4" x14ac:dyDescent="0.2">
      <c r="A125" s="32" t="str">
        <f>"te"&amp;mapping!E7</f>
        <v>techn</v>
      </c>
      <c r="B125" s="9" t="s">
        <v>279</v>
      </c>
      <c r="D125" s="9" t="s">
        <v>168</v>
      </c>
    </row>
    <row r="126" spans="1:4" x14ac:dyDescent="0.2">
      <c r="A126" s="32" t="str">
        <f>"te"&amp;mapping!E8</f>
        <v>tejpko</v>
      </c>
      <c r="B126" s="9" t="s">
        <v>280</v>
      </c>
      <c r="D126" s="9" t="s">
        <v>170</v>
      </c>
    </row>
    <row r="127" spans="1:4" x14ac:dyDescent="0.2">
      <c r="A127" s="32" t="str">
        <f>"te"&amp;mapping!E9</f>
        <v>tejpko</v>
      </c>
      <c r="B127" s="9" t="s">
        <v>281</v>
      </c>
      <c r="D127" s="9" t="s">
        <v>172</v>
      </c>
    </row>
    <row r="128" spans="1:4" x14ac:dyDescent="0.2">
      <c r="A128" s="32" t="str">
        <f>"te"&amp;mapping!E10</f>
        <v>terasia</v>
      </c>
      <c r="B128" s="9" t="s">
        <v>282</v>
      </c>
      <c r="D128" s="9" t="s">
        <v>174</v>
      </c>
    </row>
    <row r="129" spans="1:4" x14ac:dyDescent="0.2">
      <c r="A129" s="32" t="str">
        <f>"te"&amp;mapping!E11</f>
        <v>terasia</v>
      </c>
      <c r="B129" s="9" t="s">
        <v>283</v>
      </c>
      <c r="D129" s="9" t="s">
        <v>176</v>
      </c>
    </row>
    <row r="130" spans="1:4" x14ac:dyDescent="0.2">
      <c r="A130" s="32" t="str">
        <f>"te"&amp;mapping!E12</f>
        <v>terasia</v>
      </c>
      <c r="B130" s="9" t="s">
        <v>284</v>
      </c>
      <c r="D130" s="9" t="s">
        <v>178</v>
      </c>
    </row>
    <row r="131" spans="1:4" x14ac:dyDescent="0.2">
      <c r="A131" s="32" t="str">
        <f>"te"&amp;mapping!E13</f>
        <v>teindia</v>
      </c>
      <c r="B131" s="9" t="s">
        <v>285</v>
      </c>
      <c r="D131" s="9" t="s">
        <v>180</v>
      </c>
    </row>
    <row r="132" spans="1:4" x14ac:dyDescent="0.2">
      <c r="A132" s="32" t="str">
        <f>"te"&amp;mapping!E14</f>
        <v>terasia</v>
      </c>
      <c r="B132" s="9" t="s">
        <v>286</v>
      </c>
      <c r="D132" s="9" t="s">
        <v>182</v>
      </c>
    </row>
    <row r="133" spans="1:4" x14ac:dyDescent="0.2">
      <c r="A133" s="33" t="str">
        <f>"te"&amp;mapping!E15</f>
        <v>terasia</v>
      </c>
      <c r="B133" s="9" t="s">
        <v>287</v>
      </c>
      <c r="D133" s="9" t="s">
        <v>184</v>
      </c>
    </row>
    <row r="134" spans="1:4" x14ac:dyDescent="0.2">
      <c r="A134" s="33" t="str">
        <f>"te"&amp;mapping!E16</f>
        <v>tenafta</v>
      </c>
      <c r="B134" s="9" t="s">
        <v>288</v>
      </c>
      <c r="D134" s="9" t="s">
        <v>186</v>
      </c>
    </row>
    <row r="135" spans="1:4" x14ac:dyDescent="0.2">
      <c r="A135" s="33" t="str">
        <f>"te"&amp;mapping!E17</f>
        <v>tenafta</v>
      </c>
      <c r="B135" s="9" t="s">
        <v>289</v>
      </c>
      <c r="D135" s="9" t="s">
        <v>188</v>
      </c>
    </row>
    <row r="136" spans="1:4" x14ac:dyDescent="0.2">
      <c r="A136" s="33" t="str">
        <f>"te"&amp;mapping!E18</f>
        <v>tenafta</v>
      </c>
      <c r="B136" s="9" t="s">
        <v>290</v>
      </c>
      <c r="D136" s="9" t="s">
        <v>190</v>
      </c>
    </row>
    <row r="137" spans="1:4" x14ac:dyDescent="0.2">
      <c r="A137" s="33" t="str">
        <f>"te"&amp;mapping!E19</f>
        <v>teramer</v>
      </c>
      <c r="B137" s="9" t="s">
        <v>291</v>
      </c>
      <c r="D137" s="9" t="s">
        <v>192</v>
      </c>
    </row>
    <row r="138" spans="1:4" x14ac:dyDescent="0.2">
      <c r="A138" s="33" t="str">
        <f>"te"&amp;mapping!E20</f>
        <v>teramer</v>
      </c>
      <c r="B138" s="9" t="s">
        <v>292</v>
      </c>
      <c r="D138" s="9" t="s">
        <v>194</v>
      </c>
    </row>
    <row r="139" spans="1:4" x14ac:dyDescent="0.2">
      <c r="A139" s="33" t="str">
        <f>"te"&amp;mapping!E21</f>
        <v>teramer</v>
      </c>
      <c r="B139" s="9" t="s">
        <v>293</v>
      </c>
      <c r="D139" s="9" t="s">
        <v>196</v>
      </c>
    </row>
    <row r="140" spans="1:4" x14ac:dyDescent="0.2">
      <c r="A140" s="33" t="str">
        <f>"te"&amp;mapping!E22</f>
        <v>teramer</v>
      </c>
      <c r="B140" s="9" t="s">
        <v>294</v>
      </c>
      <c r="D140" s="9" t="s">
        <v>198</v>
      </c>
    </row>
    <row r="141" spans="1:4" x14ac:dyDescent="0.2">
      <c r="A141" s="33" t="str">
        <f>"te"&amp;mapping!E23</f>
        <v>teramer</v>
      </c>
      <c r="B141" s="9" t="s">
        <v>295</v>
      </c>
      <c r="D141" s="9" t="s">
        <v>200</v>
      </c>
    </row>
    <row r="142" spans="1:4" x14ac:dyDescent="0.2">
      <c r="A142" s="33" t="str">
        <f>"te"&amp;mapping!E24</f>
        <v>teramer</v>
      </c>
      <c r="B142" s="9" t="s">
        <v>296</v>
      </c>
      <c r="D142" s="9" t="s">
        <v>202</v>
      </c>
    </row>
    <row r="143" spans="1:4" x14ac:dyDescent="0.2">
      <c r="A143" s="33" t="str">
        <f>"te"&amp;mapping!E25</f>
        <v>teramer</v>
      </c>
      <c r="B143" s="9" t="s">
        <v>297</v>
      </c>
      <c r="D143" s="9" t="s">
        <v>204</v>
      </c>
    </row>
    <row r="144" spans="1:4" x14ac:dyDescent="0.2">
      <c r="A144" s="33" t="str">
        <f>"te"&amp;mapping!E26</f>
        <v>teeu27</v>
      </c>
      <c r="B144" s="9" t="s">
        <v>298</v>
      </c>
      <c r="D144" s="9" t="s">
        <v>206</v>
      </c>
    </row>
    <row r="145" spans="1:4" x14ac:dyDescent="0.2">
      <c r="A145" s="33" t="str">
        <f>"te"&amp;mapping!E27</f>
        <v>teeu27</v>
      </c>
      <c r="B145" s="9" t="s">
        <v>299</v>
      </c>
      <c r="D145" s="9" t="s">
        <v>208</v>
      </c>
    </row>
    <row r="146" spans="1:4" x14ac:dyDescent="0.2">
      <c r="A146" s="33" t="str">
        <f>"te"&amp;mapping!E28</f>
        <v>teeu27</v>
      </c>
      <c r="B146" s="9" t="s">
        <v>300</v>
      </c>
      <c r="D146" s="9" t="s">
        <v>210</v>
      </c>
    </row>
    <row r="147" spans="1:4" x14ac:dyDescent="0.2">
      <c r="A147" s="33" t="str">
        <f>"te"&amp;mapping!E29</f>
        <v>teeu27</v>
      </c>
      <c r="B147" s="9" t="s">
        <v>301</v>
      </c>
      <c r="D147" s="9" t="s">
        <v>212</v>
      </c>
    </row>
    <row r="148" spans="1:4" x14ac:dyDescent="0.2">
      <c r="A148" s="33" t="str">
        <f>"te"&amp;mapping!E30</f>
        <v>teeu27</v>
      </c>
      <c r="B148" s="9" t="s">
        <v>302</v>
      </c>
      <c r="D148" s="9" t="s">
        <v>214</v>
      </c>
    </row>
    <row r="149" spans="1:4" x14ac:dyDescent="0.2">
      <c r="A149" s="33" t="str">
        <f>"te"&amp;mapping!E31</f>
        <v>teeu27</v>
      </c>
      <c r="B149" s="9" t="s">
        <v>303</v>
      </c>
      <c r="D149" s="9" t="s">
        <v>216</v>
      </c>
    </row>
    <row r="150" spans="1:4" x14ac:dyDescent="0.2">
      <c r="A150" s="33" t="str">
        <f>"te"&amp;mapping!E32</f>
        <v>teeu27</v>
      </c>
      <c r="B150" s="9" t="s">
        <v>304</v>
      </c>
      <c r="D150" s="9" t="s">
        <v>218</v>
      </c>
    </row>
    <row r="151" spans="1:4" x14ac:dyDescent="0.2">
      <c r="A151" s="33" t="str">
        <f>"te"&amp;mapping!E33</f>
        <v>teeu27</v>
      </c>
      <c r="B151" s="9" t="s">
        <v>305</v>
      </c>
      <c r="D151" s="9" t="s">
        <v>220</v>
      </c>
    </row>
    <row r="152" spans="1:4" x14ac:dyDescent="0.2">
      <c r="A152" s="33" t="str">
        <f>"te"&amp;mapping!E34</f>
        <v>teeu27</v>
      </c>
      <c r="B152" s="9" t="s">
        <v>306</v>
      </c>
      <c r="D152" s="9" t="s">
        <v>222</v>
      </c>
    </row>
    <row r="153" spans="1:4" x14ac:dyDescent="0.2">
      <c r="A153" s="33" t="str">
        <f>"te"&amp;mapping!E35</f>
        <v>teeu27</v>
      </c>
      <c r="B153" s="9" t="s">
        <v>307</v>
      </c>
      <c r="D153" s="9" t="s">
        <v>224</v>
      </c>
    </row>
    <row r="154" spans="1:4" x14ac:dyDescent="0.2">
      <c r="A154" s="33" t="str">
        <f>"te"&amp;mapping!E36</f>
        <v>teeu27</v>
      </c>
      <c r="B154" s="9" t="s">
        <v>308</v>
      </c>
      <c r="D154" s="9" t="s">
        <v>226</v>
      </c>
    </row>
    <row r="155" spans="1:4" x14ac:dyDescent="0.2">
      <c r="A155" s="33" t="str">
        <f>"te"&amp;mapping!E37</f>
        <v>teeu27</v>
      </c>
      <c r="B155" s="9" t="s">
        <v>309</v>
      </c>
      <c r="D155" s="9" t="s">
        <v>228</v>
      </c>
    </row>
    <row r="156" spans="1:4" x14ac:dyDescent="0.2">
      <c r="A156" s="33" t="str">
        <f>"te"&amp;mapping!E38</f>
        <v>teeu27</v>
      </c>
      <c r="B156" s="9" t="s">
        <v>310</v>
      </c>
      <c r="D156" s="9" t="s">
        <v>230</v>
      </c>
    </row>
    <row r="157" spans="1:4" x14ac:dyDescent="0.2">
      <c r="A157" s="33" t="str">
        <f>"te"&amp;mapping!E39</f>
        <v>teeu27</v>
      </c>
      <c r="B157" s="9" t="s">
        <v>311</v>
      </c>
      <c r="D157" s="9" t="s">
        <v>232</v>
      </c>
    </row>
    <row r="158" spans="1:4" x14ac:dyDescent="0.2">
      <c r="A158" s="33" t="str">
        <f>"te"&amp;mapping!E40</f>
        <v>teeu27</v>
      </c>
      <c r="B158" s="9" t="s">
        <v>312</v>
      </c>
      <c r="D158" s="9" t="s">
        <v>234</v>
      </c>
    </row>
    <row r="159" spans="1:4" x14ac:dyDescent="0.2">
      <c r="A159" s="33" t="str">
        <f>"te"&amp;mapping!E41</f>
        <v>teeu27</v>
      </c>
      <c r="B159" s="9" t="s">
        <v>313</v>
      </c>
      <c r="D159" s="9" t="s">
        <v>236</v>
      </c>
    </row>
    <row r="160" spans="1:4" x14ac:dyDescent="0.2">
      <c r="A160" s="33" t="str">
        <f>"te"&amp;mapping!E42</f>
        <v>teeu27</v>
      </c>
      <c r="B160" s="9" t="s">
        <v>314</v>
      </c>
      <c r="D160" s="9" t="s">
        <v>238</v>
      </c>
    </row>
    <row r="161" spans="1:4" x14ac:dyDescent="0.2">
      <c r="A161" s="33" t="str">
        <f>"te"&amp;mapping!E43</f>
        <v>terworl</v>
      </c>
      <c r="B161" s="9" t="s">
        <v>315</v>
      </c>
      <c r="D161" s="9" t="s">
        <v>240</v>
      </c>
    </row>
    <row r="162" spans="1:4" x14ac:dyDescent="0.2">
      <c r="A162" s="33" t="str">
        <f>"te"&amp;mapping!E44</f>
        <v>terworl</v>
      </c>
      <c r="B162" s="9" t="s">
        <v>316</v>
      </c>
      <c r="D162" s="9" t="s">
        <v>242</v>
      </c>
    </row>
    <row r="163" spans="1:4" x14ac:dyDescent="0.2">
      <c r="A163" s="33" t="str">
        <f>"te"&amp;mapping!E45</f>
        <v>terworl</v>
      </c>
      <c r="B163" s="9" t="s">
        <v>317</v>
      </c>
      <c r="D163" s="9" t="s">
        <v>244</v>
      </c>
    </row>
    <row r="164" spans="1:4" x14ac:dyDescent="0.2">
      <c r="A164" s="33" t="str">
        <f>"te"&amp;mapping!E46</f>
        <v>terworl</v>
      </c>
      <c r="B164" s="9" t="s">
        <v>318</v>
      </c>
      <c r="D164" s="9" t="s">
        <v>246</v>
      </c>
    </row>
    <row r="165" spans="1:4" x14ac:dyDescent="0.2">
      <c r="A165" s="33" t="str">
        <f>"te"&amp;mapping!E47</f>
        <v>terworl</v>
      </c>
      <c r="B165" s="9" t="s">
        <v>319</v>
      </c>
      <c r="D165" s="9" t="s">
        <v>248</v>
      </c>
    </row>
    <row r="166" spans="1:4" x14ac:dyDescent="0.2">
      <c r="A166" s="33" t="str">
        <f>"te"&amp;mapping!E48</f>
        <v>terworl</v>
      </c>
      <c r="B166" s="9" t="s">
        <v>320</v>
      </c>
      <c r="D166" s="9" t="s">
        <v>250</v>
      </c>
    </row>
    <row r="167" spans="1:4" x14ac:dyDescent="0.2">
      <c r="A167" s="33" t="str">
        <f>"te"&amp;mapping!E49</f>
        <v>terworl</v>
      </c>
      <c r="B167" s="9" t="s">
        <v>321</v>
      </c>
      <c r="D167" s="9" t="s">
        <v>252</v>
      </c>
    </row>
    <row r="168" spans="1:4" x14ac:dyDescent="0.2">
      <c r="A168" s="33" t="str">
        <f>"te"&amp;mapping!E50</f>
        <v>terworl</v>
      </c>
      <c r="B168" s="9" t="s">
        <v>322</v>
      </c>
      <c r="D168" s="9" t="s">
        <v>254</v>
      </c>
    </row>
    <row r="169" spans="1:4" x14ac:dyDescent="0.2">
      <c r="A169" s="33" t="str">
        <f>"te"&amp;mapping!E51</f>
        <v>terworl</v>
      </c>
      <c r="B169" s="9" t="s">
        <v>323</v>
      </c>
      <c r="D169" s="9" t="s">
        <v>256</v>
      </c>
    </row>
    <row r="170" spans="1:4" x14ac:dyDescent="0.2">
      <c r="A170" s="33" t="str">
        <f>"te"&amp;mapping!E52</f>
        <v>terworl</v>
      </c>
      <c r="B170" s="9" t="s">
        <v>324</v>
      </c>
      <c r="D170" s="9" t="s">
        <v>258</v>
      </c>
    </row>
    <row r="171" spans="1:4" x14ac:dyDescent="0.2">
      <c r="A171" s="33" t="str">
        <f>"te"&amp;mapping!E53</f>
        <v>terworl</v>
      </c>
      <c r="B171" s="9" t="s">
        <v>325</v>
      </c>
      <c r="D171" s="9" t="s">
        <v>260</v>
      </c>
    </row>
    <row r="172" spans="1:4" x14ac:dyDescent="0.2">
      <c r="A172" s="33" t="str">
        <f>"te"&amp;mapping!E54</f>
        <v>terworl</v>
      </c>
      <c r="B172" s="9" t="s">
        <v>326</v>
      </c>
      <c r="D172" s="9" t="s">
        <v>262</v>
      </c>
    </row>
    <row r="173" spans="1:4" x14ac:dyDescent="0.2">
      <c r="A173" s="33" t="str">
        <f>"te"&amp;mapping!E55</f>
        <v>terworl</v>
      </c>
      <c r="B173" s="9" t="s">
        <v>327</v>
      </c>
      <c r="D173" s="9" t="s">
        <v>264</v>
      </c>
    </row>
    <row r="174" spans="1:4" x14ac:dyDescent="0.2">
      <c r="A174" s="33" t="str">
        <f>"te"&amp;mapping!E56</f>
        <v>terworl</v>
      </c>
      <c r="B174" s="9" t="s">
        <v>328</v>
      </c>
      <c r="D174" s="9" t="s">
        <v>266</v>
      </c>
    </row>
    <row r="175" spans="1:4" x14ac:dyDescent="0.2">
      <c r="A175" s="33" t="str">
        <f>"te"&amp;mapping!E57</f>
        <v>terworl</v>
      </c>
      <c r="B175" s="9" t="s">
        <v>329</v>
      </c>
      <c r="D175" s="9" t="s">
        <v>268</v>
      </c>
    </row>
    <row r="176" spans="1:4" x14ac:dyDescent="0.2">
      <c r="A176" s="33" t="str">
        <f>"te"&amp;mapping!E58</f>
        <v>terworl</v>
      </c>
      <c r="B176" s="9" t="s">
        <v>330</v>
      </c>
      <c r="D176" s="9" t="s">
        <v>270</v>
      </c>
    </row>
    <row r="177" spans="1:4" x14ac:dyDescent="0.2">
      <c r="A177" s="33" t="str">
        <f>"te"&amp;mapping!E59</f>
        <v>terworl</v>
      </c>
      <c r="B177" s="9" t="s">
        <v>331</v>
      </c>
      <c r="D177" s="9" t="s">
        <v>272</v>
      </c>
    </row>
    <row r="178" spans="1:4" x14ac:dyDescent="0.2">
      <c r="A178" s="33" t="str">
        <f>"te"&amp;mapping!E60</f>
        <v>terworl</v>
      </c>
      <c r="B178" s="9" t="s">
        <v>332</v>
      </c>
      <c r="D178" s="9" t="s">
        <v>274</v>
      </c>
    </row>
    <row r="179" spans="1:4" x14ac:dyDescent="0.2">
      <c r="A179" s="33" t="str">
        <f>"te"&amp;mapping!E61</f>
        <v>terworl</v>
      </c>
      <c r="B179" s="9" t="s">
        <v>333</v>
      </c>
      <c r="D179" s="9" t="s">
        <v>276</v>
      </c>
    </row>
    <row r="180" spans="1:4" x14ac:dyDescent="0.2">
      <c r="A180" s="33" t="str">
        <f>"te"&amp;mapping!E62</f>
        <v>terworl</v>
      </c>
      <c r="B180" s="9" t="s">
        <v>334</v>
      </c>
      <c r="D180" s="9" t="s">
        <v>3</v>
      </c>
    </row>
    <row r="181" spans="1:4" x14ac:dyDescent="0.2">
      <c r="A181" s="32" t="str">
        <f>"te"&amp;mapping!E63</f>
        <v>teglo</v>
      </c>
      <c r="B181" s="9" t="s">
        <v>62</v>
      </c>
      <c r="D181" s="9" t="s">
        <v>65</v>
      </c>
    </row>
    <row r="182" spans="1:4" x14ac:dyDescent="0.2">
      <c r="A182" s="32" t="str">
        <f>"tf"&amp;mapping!I6</f>
        <v>tflnd</v>
      </c>
      <c r="B182" s="9" t="s">
        <v>68</v>
      </c>
      <c r="D182" s="9" t="s">
        <v>161</v>
      </c>
    </row>
    <row r="183" spans="1:4" x14ac:dyDescent="0.2">
      <c r="A183" s="32" t="str">
        <f>"tf"&amp;mapping!I7</f>
        <v>tfuskl</v>
      </c>
      <c r="B183" s="9" t="s">
        <v>335</v>
      </c>
      <c r="D183" s="9" t="s">
        <v>23</v>
      </c>
    </row>
    <row r="184" spans="1:4" x14ac:dyDescent="0.2">
      <c r="A184" s="32" t="str">
        <f>"tf"&amp;mapping!I8</f>
        <v>tfsklb</v>
      </c>
      <c r="B184" s="9" t="s">
        <v>336</v>
      </c>
      <c r="D184" s="9" t="s">
        <v>24</v>
      </c>
    </row>
    <row r="185" spans="1:4" x14ac:dyDescent="0.2">
      <c r="A185" s="32" t="str">
        <f>"tf"&amp;mapping!I9</f>
        <v>tfcapi</v>
      </c>
      <c r="B185" s="9" t="s">
        <v>337</v>
      </c>
      <c r="D185" s="9" t="s">
        <v>25</v>
      </c>
    </row>
    <row r="186" spans="1:4" x14ac:dyDescent="0.2">
      <c r="A186" s="32" t="str">
        <f>"tf"&amp;mapping!I10</f>
        <v>tfnres</v>
      </c>
      <c r="B186" s="9" t="s">
        <v>338</v>
      </c>
      <c r="D186" s="9" t="s">
        <v>74</v>
      </c>
    </row>
    <row r="187" spans="1:4" x14ac:dyDescent="0.2">
      <c r="A187" s="33" t="str">
        <f>"w"&amp;mapping!E6</f>
        <v>wrworl</v>
      </c>
      <c r="B187" s="9" t="s">
        <v>339</v>
      </c>
      <c r="D187" s="9" t="s">
        <v>75</v>
      </c>
    </row>
    <row r="188" spans="1:4" x14ac:dyDescent="0.2">
      <c r="A188" s="33" t="str">
        <f>"w"&amp;mapping!E7</f>
        <v>wchn</v>
      </c>
      <c r="B188" s="9" t="s">
        <v>340</v>
      </c>
      <c r="D188" s="9" t="s">
        <v>168</v>
      </c>
    </row>
    <row r="189" spans="1:4" x14ac:dyDescent="0.2">
      <c r="A189" s="33" t="str">
        <f>"w"&amp;mapping!E8</f>
        <v>wjpko</v>
      </c>
      <c r="B189" s="9" t="s">
        <v>341</v>
      </c>
      <c r="D189" s="9" t="s">
        <v>170</v>
      </c>
    </row>
    <row r="190" spans="1:4" x14ac:dyDescent="0.2">
      <c r="A190" s="33" t="str">
        <f>"w"&amp;mapping!E9</f>
        <v>wjpko</v>
      </c>
      <c r="B190" s="9" t="s">
        <v>342</v>
      </c>
      <c r="D190" s="9" t="s">
        <v>172</v>
      </c>
    </row>
    <row r="191" spans="1:4" x14ac:dyDescent="0.2">
      <c r="A191" s="33" t="str">
        <f>"w"&amp;mapping!E10</f>
        <v>wrasia</v>
      </c>
      <c r="B191" s="9" t="s">
        <v>343</v>
      </c>
      <c r="D191" s="9" t="s">
        <v>174</v>
      </c>
    </row>
    <row r="192" spans="1:4" x14ac:dyDescent="0.2">
      <c r="A192" s="33" t="str">
        <f>"w"&amp;mapping!E11</f>
        <v>wrasia</v>
      </c>
      <c r="B192" s="9" t="s">
        <v>344</v>
      </c>
      <c r="D192" s="9" t="s">
        <v>176</v>
      </c>
    </row>
    <row r="193" spans="1:4" x14ac:dyDescent="0.2">
      <c r="A193" s="33" t="str">
        <f>"w"&amp;mapping!E12</f>
        <v>wrasia</v>
      </c>
      <c r="B193" s="9" t="s">
        <v>345</v>
      </c>
      <c r="D193" s="9" t="s">
        <v>178</v>
      </c>
    </row>
    <row r="194" spans="1:4" x14ac:dyDescent="0.2">
      <c r="A194" s="33" t="str">
        <f>"w"&amp;mapping!E13</f>
        <v>windia</v>
      </c>
      <c r="B194" s="9" t="s">
        <v>346</v>
      </c>
      <c r="D194" s="9" t="s">
        <v>180</v>
      </c>
    </row>
    <row r="195" spans="1:4" x14ac:dyDescent="0.2">
      <c r="A195" s="33" t="str">
        <f>"w"&amp;mapping!E14</f>
        <v>wrasia</v>
      </c>
      <c r="B195" s="9" t="s">
        <v>347</v>
      </c>
      <c r="D195" s="9" t="s">
        <v>182</v>
      </c>
    </row>
    <row r="196" spans="1:4" x14ac:dyDescent="0.2">
      <c r="A196" s="33" t="str">
        <f>"w"&amp;mapping!E15</f>
        <v>wrasia</v>
      </c>
      <c r="B196" s="9" t="s">
        <v>348</v>
      </c>
      <c r="D196" s="9" t="s">
        <v>184</v>
      </c>
    </row>
    <row r="197" spans="1:4" x14ac:dyDescent="0.2">
      <c r="A197" s="33" t="str">
        <f>"w"&amp;mapping!E16</f>
        <v>wnafta</v>
      </c>
      <c r="B197" s="9" t="s">
        <v>349</v>
      </c>
      <c r="D197" s="9" t="s">
        <v>186</v>
      </c>
    </row>
    <row r="198" spans="1:4" x14ac:dyDescent="0.2">
      <c r="A198" s="33" t="str">
        <f>"w"&amp;mapping!E17</f>
        <v>wnafta</v>
      </c>
      <c r="B198" s="9" t="s">
        <v>350</v>
      </c>
      <c r="D198" s="9" t="s">
        <v>188</v>
      </c>
    </row>
    <row r="199" spans="1:4" x14ac:dyDescent="0.2">
      <c r="A199" s="33" t="str">
        <f>"w"&amp;mapping!E18</f>
        <v>wnafta</v>
      </c>
      <c r="B199" s="9" t="s">
        <v>351</v>
      </c>
      <c r="D199" s="9" t="s">
        <v>190</v>
      </c>
    </row>
    <row r="200" spans="1:4" x14ac:dyDescent="0.2">
      <c r="A200" s="33" t="str">
        <f>"w"&amp;mapping!E19</f>
        <v>wramer</v>
      </c>
      <c r="B200" s="9" t="s">
        <v>352</v>
      </c>
      <c r="D200" s="9" t="s">
        <v>192</v>
      </c>
    </row>
    <row r="201" spans="1:4" x14ac:dyDescent="0.2">
      <c r="A201" s="33" t="str">
        <f>"w"&amp;mapping!E20</f>
        <v>wramer</v>
      </c>
      <c r="B201" s="9" t="s">
        <v>353</v>
      </c>
      <c r="D201" s="9" t="s">
        <v>194</v>
      </c>
    </row>
    <row r="202" spans="1:4" x14ac:dyDescent="0.2">
      <c r="A202" s="33" t="str">
        <f>"w"&amp;mapping!E21</f>
        <v>wramer</v>
      </c>
      <c r="B202" s="9" t="s">
        <v>354</v>
      </c>
      <c r="D202" s="9" t="s">
        <v>196</v>
      </c>
    </row>
    <row r="203" spans="1:4" x14ac:dyDescent="0.2">
      <c r="A203" s="33" t="str">
        <f>"w"&amp;mapping!E22</f>
        <v>wramer</v>
      </c>
      <c r="B203" s="9" t="s">
        <v>355</v>
      </c>
      <c r="D203" s="9" t="s">
        <v>198</v>
      </c>
    </row>
    <row r="204" spans="1:4" x14ac:dyDescent="0.2">
      <c r="A204" s="33" t="str">
        <f>"w"&amp;mapping!E23</f>
        <v>wramer</v>
      </c>
      <c r="B204" s="9" t="s">
        <v>356</v>
      </c>
      <c r="D204" s="9" t="s">
        <v>200</v>
      </c>
    </row>
    <row r="205" spans="1:4" x14ac:dyDescent="0.2">
      <c r="A205" s="33" t="str">
        <f>"w"&amp;mapping!E24</f>
        <v>wramer</v>
      </c>
      <c r="B205" s="9" t="s">
        <v>357</v>
      </c>
      <c r="D205" s="9" t="s">
        <v>202</v>
      </c>
    </row>
    <row r="206" spans="1:4" x14ac:dyDescent="0.2">
      <c r="A206" s="33" t="str">
        <f>"w"&amp;mapping!E25</f>
        <v>wramer</v>
      </c>
      <c r="B206" s="9" t="s">
        <v>358</v>
      </c>
      <c r="D206" s="9" t="s">
        <v>204</v>
      </c>
    </row>
    <row r="207" spans="1:4" x14ac:dyDescent="0.2">
      <c r="A207" s="33" t="str">
        <f>"w"&amp;mapping!E26</f>
        <v>weu27</v>
      </c>
      <c r="B207" s="9" t="s">
        <v>359</v>
      </c>
      <c r="D207" s="9" t="s">
        <v>206</v>
      </c>
    </row>
    <row r="208" spans="1:4" x14ac:dyDescent="0.2">
      <c r="A208" s="33" t="str">
        <f>"w"&amp;mapping!E27</f>
        <v>weu27</v>
      </c>
      <c r="B208" s="9" t="s">
        <v>360</v>
      </c>
      <c r="D208" s="9" t="s">
        <v>208</v>
      </c>
    </row>
    <row r="209" spans="1:4" x14ac:dyDescent="0.2">
      <c r="A209" s="33" t="str">
        <f>"w"&amp;mapping!E28</f>
        <v>weu27</v>
      </c>
      <c r="B209" s="9" t="s">
        <v>361</v>
      </c>
      <c r="D209" s="9" t="s">
        <v>210</v>
      </c>
    </row>
    <row r="210" spans="1:4" x14ac:dyDescent="0.2">
      <c r="A210" s="33" t="str">
        <f>"w"&amp;mapping!E29</f>
        <v>weu27</v>
      </c>
      <c r="B210" s="9" t="s">
        <v>362</v>
      </c>
      <c r="D210" s="9" t="s">
        <v>212</v>
      </c>
    </row>
    <row r="211" spans="1:4" x14ac:dyDescent="0.2">
      <c r="A211" s="33" t="str">
        <f>"w"&amp;mapping!E30</f>
        <v>weu27</v>
      </c>
      <c r="B211" s="9" t="s">
        <v>363</v>
      </c>
      <c r="D211" s="9" t="s">
        <v>214</v>
      </c>
    </row>
    <row r="212" spans="1:4" x14ac:dyDescent="0.2">
      <c r="A212" s="33" t="str">
        <f>"w"&amp;mapping!E31</f>
        <v>weu27</v>
      </c>
      <c r="B212" s="9" t="s">
        <v>364</v>
      </c>
      <c r="D212" s="9" t="s">
        <v>216</v>
      </c>
    </row>
    <row r="213" spans="1:4" x14ac:dyDescent="0.2">
      <c r="A213" s="33" t="str">
        <f>"w"&amp;mapping!E32</f>
        <v>weu27</v>
      </c>
      <c r="B213" s="9" t="s">
        <v>365</v>
      </c>
      <c r="D213" s="9" t="s">
        <v>218</v>
      </c>
    </row>
    <row r="214" spans="1:4" x14ac:dyDescent="0.2">
      <c r="A214" s="33" t="str">
        <f>"w"&amp;mapping!E33</f>
        <v>weu27</v>
      </c>
      <c r="B214" s="9" t="s">
        <v>366</v>
      </c>
      <c r="D214" s="9" t="s">
        <v>220</v>
      </c>
    </row>
    <row r="215" spans="1:4" x14ac:dyDescent="0.2">
      <c r="A215" s="33" t="str">
        <f>"w"&amp;mapping!E34</f>
        <v>weu27</v>
      </c>
      <c r="B215" s="9" t="s">
        <v>367</v>
      </c>
      <c r="D215" s="9" t="s">
        <v>222</v>
      </c>
    </row>
    <row r="216" spans="1:4" x14ac:dyDescent="0.2">
      <c r="A216" s="33" t="str">
        <f>"w"&amp;mapping!E35</f>
        <v>weu27</v>
      </c>
      <c r="B216" s="9" t="s">
        <v>368</v>
      </c>
      <c r="D216" s="9" t="s">
        <v>224</v>
      </c>
    </row>
    <row r="217" spans="1:4" x14ac:dyDescent="0.2">
      <c r="A217" s="33" t="str">
        <f>"w"&amp;mapping!E36</f>
        <v>weu27</v>
      </c>
      <c r="B217" s="9" t="s">
        <v>369</v>
      </c>
      <c r="D217" s="9" t="s">
        <v>226</v>
      </c>
    </row>
    <row r="218" spans="1:4" x14ac:dyDescent="0.2">
      <c r="A218" s="33" t="str">
        <f>"w"&amp;mapping!E37</f>
        <v>weu27</v>
      </c>
      <c r="B218" s="9" t="s">
        <v>370</v>
      </c>
      <c r="D218" s="9" t="s">
        <v>228</v>
      </c>
    </row>
    <row r="219" spans="1:4" x14ac:dyDescent="0.2">
      <c r="A219" s="33" t="str">
        <f>"w"&amp;mapping!E38</f>
        <v>weu27</v>
      </c>
      <c r="B219" s="9" t="s">
        <v>371</v>
      </c>
      <c r="D219" s="9" t="s">
        <v>230</v>
      </c>
    </row>
    <row r="220" spans="1:4" x14ac:dyDescent="0.2">
      <c r="A220" s="33" t="str">
        <f>"w"&amp;mapping!E39</f>
        <v>weu27</v>
      </c>
      <c r="B220" s="9" t="s">
        <v>372</v>
      </c>
      <c r="D220" s="9" t="s">
        <v>232</v>
      </c>
    </row>
    <row r="221" spans="1:4" x14ac:dyDescent="0.2">
      <c r="A221" s="33" t="str">
        <f>"w"&amp;mapping!E40</f>
        <v>weu27</v>
      </c>
      <c r="B221" s="9" t="s">
        <v>373</v>
      </c>
      <c r="D221" s="9" t="s">
        <v>234</v>
      </c>
    </row>
    <row r="222" spans="1:4" x14ac:dyDescent="0.2">
      <c r="A222" s="33" t="str">
        <f>"w"&amp;mapping!E41</f>
        <v>weu27</v>
      </c>
      <c r="B222" s="9" t="s">
        <v>374</v>
      </c>
      <c r="D222" s="9" t="s">
        <v>236</v>
      </c>
    </row>
    <row r="223" spans="1:4" x14ac:dyDescent="0.2">
      <c r="A223" s="33" t="str">
        <f>"w"&amp;mapping!E42</f>
        <v>weu27</v>
      </c>
      <c r="B223" s="9" t="s">
        <v>375</v>
      </c>
      <c r="D223" s="9" t="s">
        <v>238</v>
      </c>
    </row>
    <row r="224" spans="1:4" x14ac:dyDescent="0.2">
      <c r="A224" s="33" t="str">
        <f>"w"&amp;mapping!E43</f>
        <v>wrworl</v>
      </c>
      <c r="B224" s="9" t="s">
        <v>376</v>
      </c>
      <c r="D224" s="9" t="s">
        <v>240</v>
      </c>
    </row>
    <row r="225" spans="1:4" x14ac:dyDescent="0.2">
      <c r="A225" s="33" t="str">
        <f>"w"&amp;mapping!E44</f>
        <v>wrworl</v>
      </c>
      <c r="B225" s="9" t="s">
        <v>377</v>
      </c>
      <c r="D225" s="9" t="s">
        <v>242</v>
      </c>
    </row>
    <row r="226" spans="1:4" x14ac:dyDescent="0.2">
      <c r="A226" s="33" t="str">
        <f>"w"&amp;mapping!E45</f>
        <v>wrworl</v>
      </c>
      <c r="B226" s="9" t="s">
        <v>378</v>
      </c>
      <c r="D226" s="9" t="s">
        <v>244</v>
      </c>
    </row>
    <row r="227" spans="1:4" x14ac:dyDescent="0.2">
      <c r="A227" s="33" t="str">
        <f>"w"&amp;mapping!E46</f>
        <v>wrworl</v>
      </c>
      <c r="B227" s="9" t="s">
        <v>379</v>
      </c>
      <c r="D227" s="9" t="s">
        <v>246</v>
      </c>
    </row>
    <row r="228" spans="1:4" x14ac:dyDescent="0.2">
      <c r="A228" s="33" t="str">
        <f>"w"&amp;mapping!E47</f>
        <v>wrworl</v>
      </c>
      <c r="B228" s="9" t="s">
        <v>380</v>
      </c>
      <c r="D228" s="9" t="s">
        <v>248</v>
      </c>
    </row>
    <row r="229" spans="1:4" x14ac:dyDescent="0.2">
      <c r="A229" s="33" t="str">
        <f>"w"&amp;mapping!E48</f>
        <v>wrworl</v>
      </c>
      <c r="B229" s="9" t="s">
        <v>381</v>
      </c>
      <c r="D229" s="9" t="s">
        <v>250</v>
      </c>
    </row>
    <row r="230" spans="1:4" x14ac:dyDescent="0.2">
      <c r="A230" s="33" t="str">
        <f>"w"&amp;mapping!E49</f>
        <v>wrworl</v>
      </c>
      <c r="B230" s="9" t="s">
        <v>382</v>
      </c>
      <c r="D230" s="9" t="s">
        <v>252</v>
      </c>
    </row>
    <row r="231" spans="1:4" x14ac:dyDescent="0.2">
      <c r="A231" s="33" t="str">
        <f>"w"&amp;mapping!E50</f>
        <v>wrworl</v>
      </c>
      <c r="B231" s="9" t="s">
        <v>383</v>
      </c>
      <c r="D231" s="9" t="s">
        <v>254</v>
      </c>
    </row>
    <row r="232" spans="1:4" x14ac:dyDescent="0.2">
      <c r="A232" s="33" t="str">
        <f>"w"&amp;mapping!E51</f>
        <v>wrworl</v>
      </c>
      <c r="B232" s="9" t="s">
        <v>384</v>
      </c>
      <c r="D232" s="9" t="s">
        <v>256</v>
      </c>
    </row>
    <row r="233" spans="1:4" x14ac:dyDescent="0.2">
      <c r="A233" s="33" t="str">
        <f>"w"&amp;mapping!E52</f>
        <v>wrworl</v>
      </c>
      <c r="B233" s="9" t="s">
        <v>385</v>
      </c>
      <c r="D233" s="9" t="s">
        <v>258</v>
      </c>
    </row>
    <row r="234" spans="1:4" x14ac:dyDescent="0.2">
      <c r="A234" s="33" t="str">
        <f>"w"&amp;mapping!E53</f>
        <v>wrworl</v>
      </c>
      <c r="B234" s="9" t="s">
        <v>386</v>
      </c>
      <c r="D234" s="9" t="s">
        <v>260</v>
      </c>
    </row>
    <row r="235" spans="1:4" x14ac:dyDescent="0.2">
      <c r="A235" s="33" t="str">
        <f>"w"&amp;mapping!E54</f>
        <v>wrworl</v>
      </c>
      <c r="B235" s="9" t="s">
        <v>387</v>
      </c>
      <c r="D235" s="9" t="s">
        <v>262</v>
      </c>
    </row>
    <row r="236" spans="1:4" x14ac:dyDescent="0.2">
      <c r="A236" s="33" t="str">
        <f>"w"&amp;mapping!E55</f>
        <v>wrworl</v>
      </c>
      <c r="B236" s="9" t="s">
        <v>388</v>
      </c>
      <c r="D236" s="9" t="s">
        <v>264</v>
      </c>
    </row>
    <row r="237" spans="1:4" x14ac:dyDescent="0.2">
      <c r="A237" s="33" t="str">
        <f>"w"&amp;mapping!E56</f>
        <v>wrworl</v>
      </c>
      <c r="B237" s="9" t="s">
        <v>389</v>
      </c>
      <c r="D237" s="9" t="s">
        <v>266</v>
      </c>
    </row>
    <row r="238" spans="1:4" x14ac:dyDescent="0.2">
      <c r="A238" s="33" t="str">
        <f>"w"&amp;mapping!E57</f>
        <v>wrworl</v>
      </c>
      <c r="B238" s="9" t="s">
        <v>390</v>
      </c>
      <c r="D238" s="9" t="s">
        <v>268</v>
      </c>
    </row>
    <row r="239" spans="1:4" x14ac:dyDescent="0.2">
      <c r="A239" s="33" t="str">
        <f>"w"&amp;mapping!E58</f>
        <v>wrworl</v>
      </c>
      <c r="B239" s="9" t="s">
        <v>391</v>
      </c>
      <c r="D239" s="9" t="s">
        <v>270</v>
      </c>
    </row>
    <row r="240" spans="1:4" x14ac:dyDescent="0.2">
      <c r="A240" s="33" t="str">
        <f>"w"&amp;mapping!E59</f>
        <v>wrworl</v>
      </c>
      <c r="B240" s="9" t="s">
        <v>392</v>
      </c>
      <c r="D240" s="9" t="s">
        <v>272</v>
      </c>
    </row>
    <row r="241" spans="1:4" x14ac:dyDescent="0.2">
      <c r="A241" s="33" t="str">
        <f>"w"&amp;mapping!E60</f>
        <v>wrworl</v>
      </c>
      <c r="B241" s="9" t="s">
        <v>393</v>
      </c>
      <c r="D241" s="9" t="s">
        <v>274</v>
      </c>
    </row>
    <row r="242" spans="1:4" x14ac:dyDescent="0.2">
      <c r="A242" s="33" t="str">
        <f>"w"&amp;mapping!E61</f>
        <v>wrworl</v>
      </c>
      <c r="B242" s="9" t="s">
        <v>394</v>
      </c>
      <c r="D242" s="9" t="s">
        <v>276</v>
      </c>
    </row>
    <row r="243" spans="1:4" x14ac:dyDescent="0.2">
      <c r="A243" s="33" t="str">
        <f>"w"&amp;mapping!E62</f>
        <v>wrworl</v>
      </c>
      <c r="B243" s="9" t="s">
        <v>395</v>
      </c>
      <c r="D243" s="9" t="s">
        <v>3</v>
      </c>
    </row>
    <row r="244" spans="1:4" x14ac:dyDescent="0.2">
      <c r="A244" s="33" t="str">
        <f>"w"&amp;mapping!E63</f>
        <v>wglo</v>
      </c>
      <c r="B244" s="9" t="s">
        <v>64</v>
      </c>
      <c r="D244" s="9" t="s">
        <v>65</v>
      </c>
    </row>
    <row r="245" spans="1:4" x14ac:dyDescent="0.2">
      <c r="A245" s="33" t="str">
        <f>"owatp"&amp;mapping!E6</f>
        <v>owatprworl</v>
      </c>
      <c r="B245" s="9" t="s">
        <v>396</v>
      </c>
      <c r="D245" s="9" t="s">
        <v>76</v>
      </c>
    </row>
    <row r="246" spans="1:4" x14ac:dyDescent="0.2">
      <c r="A246" s="33" t="str">
        <f>"owatp"&amp;mapping!E7</f>
        <v>owatpchn</v>
      </c>
      <c r="B246" s="9" t="s">
        <v>397</v>
      </c>
      <c r="D246" s="9" t="s">
        <v>398</v>
      </c>
    </row>
    <row r="247" spans="1:4" x14ac:dyDescent="0.2">
      <c r="A247" s="33" t="str">
        <f>"owatp"&amp;mapping!E8</f>
        <v>owatpjpko</v>
      </c>
      <c r="B247" s="9" t="s">
        <v>399</v>
      </c>
      <c r="D247" s="9" t="s">
        <v>400</v>
      </c>
    </row>
    <row r="248" spans="1:4" x14ac:dyDescent="0.2">
      <c r="A248" s="33" t="str">
        <f>"owatp"&amp;mapping!E9</f>
        <v>owatpjpko</v>
      </c>
      <c r="B248" s="9" t="s">
        <v>401</v>
      </c>
      <c r="D248" s="9" t="s">
        <v>402</v>
      </c>
    </row>
    <row r="249" spans="1:4" x14ac:dyDescent="0.2">
      <c r="A249" s="33" t="str">
        <f>"owatp"&amp;mapping!E10</f>
        <v>owatprasia</v>
      </c>
      <c r="B249" s="9" t="s">
        <v>403</v>
      </c>
      <c r="D249" s="9" t="s">
        <v>404</v>
      </c>
    </row>
    <row r="250" spans="1:4" x14ac:dyDescent="0.2">
      <c r="A250" s="33" t="str">
        <f>"owatp"&amp;mapping!E11</f>
        <v>owatprasia</v>
      </c>
      <c r="B250" s="9" t="s">
        <v>405</v>
      </c>
      <c r="D250" s="9" t="s">
        <v>406</v>
      </c>
    </row>
    <row r="251" spans="1:4" x14ac:dyDescent="0.2">
      <c r="A251" s="33" t="str">
        <f>"owatp"&amp;mapping!E12</f>
        <v>owatprasia</v>
      </c>
      <c r="B251" s="9" t="s">
        <v>407</v>
      </c>
      <c r="D251" s="9" t="s">
        <v>408</v>
      </c>
    </row>
    <row r="252" spans="1:4" x14ac:dyDescent="0.2">
      <c r="A252" s="33" t="str">
        <f>"owatp"&amp;mapping!E13</f>
        <v>owatpindia</v>
      </c>
      <c r="B252" s="9" t="s">
        <v>409</v>
      </c>
      <c r="D252" s="9" t="s">
        <v>410</v>
      </c>
    </row>
    <row r="253" spans="1:4" x14ac:dyDescent="0.2">
      <c r="A253" s="33" t="str">
        <f>"owatp"&amp;mapping!E14</f>
        <v>owatprasia</v>
      </c>
      <c r="B253" s="9" t="s">
        <v>411</v>
      </c>
      <c r="D253" s="9" t="s">
        <v>412</v>
      </c>
    </row>
    <row r="254" spans="1:4" x14ac:dyDescent="0.2">
      <c r="A254" s="33" t="str">
        <f>"owatp"&amp;mapping!E15</f>
        <v>owatprasia</v>
      </c>
      <c r="B254" s="9" t="s">
        <v>413</v>
      </c>
      <c r="D254" s="9" t="s">
        <v>414</v>
      </c>
    </row>
    <row r="255" spans="1:4" x14ac:dyDescent="0.2">
      <c r="A255" s="33" t="str">
        <f>"owatp"&amp;mapping!E16</f>
        <v>owatpnafta</v>
      </c>
      <c r="B255" s="9" t="s">
        <v>415</v>
      </c>
      <c r="D255" s="9" t="s">
        <v>416</v>
      </c>
    </row>
    <row r="256" spans="1:4" x14ac:dyDescent="0.2">
      <c r="A256" s="33" t="str">
        <f>"owatp"&amp;mapping!E17</f>
        <v>owatpnafta</v>
      </c>
      <c r="B256" s="9" t="s">
        <v>417</v>
      </c>
      <c r="D256" s="9" t="s">
        <v>418</v>
      </c>
    </row>
    <row r="257" spans="1:4" x14ac:dyDescent="0.2">
      <c r="A257" s="33" t="str">
        <f>"owatp"&amp;mapping!E18</f>
        <v>owatpnafta</v>
      </c>
      <c r="B257" s="9" t="s">
        <v>419</v>
      </c>
      <c r="D257" s="9" t="s">
        <v>420</v>
      </c>
    </row>
    <row r="258" spans="1:4" x14ac:dyDescent="0.2">
      <c r="A258" s="33" t="str">
        <f>"owatp"&amp;mapping!E19</f>
        <v>owatpramer</v>
      </c>
      <c r="B258" s="9" t="s">
        <v>421</v>
      </c>
      <c r="D258" s="9" t="s">
        <v>422</v>
      </c>
    </row>
    <row r="259" spans="1:4" x14ac:dyDescent="0.2">
      <c r="A259" s="33" t="str">
        <f>"owatp"&amp;mapping!E20</f>
        <v>owatpramer</v>
      </c>
      <c r="B259" s="9" t="s">
        <v>423</v>
      </c>
      <c r="D259" s="9" t="s">
        <v>424</v>
      </c>
    </row>
    <row r="260" spans="1:4" x14ac:dyDescent="0.2">
      <c r="A260" s="33" t="str">
        <f>"owatp"&amp;mapping!E21</f>
        <v>owatpramer</v>
      </c>
      <c r="B260" s="9" t="s">
        <v>425</v>
      </c>
      <c r="D260" s="9" t="s">
        <v>426</v>
      </c>
    </row>
    <row r="261" spans="1:4" x14ac:dyDescent="0.2">
      <c r="A261" s="33" t="str">
        <f>"owatp"&amp;mapping!E22</f>
        <v>owatpramer</v>
      </c>
      <c r="B261" s="9" t="s">
        <v>427</v>
      </c>
      <c r="D261" s="9" t="s">
        <v>428</v>
      </c>
    </row>
    <row r="262" spans="1:4" x14ac:dyDescent="0.2">
      <c r="A262" s="33" t="str">
        <f>"owatp"&amp;mapping!E23</f>
        <v>owatpramer</v>
      </c>
      <c r="B262" s="9" t="s">
        <v>429</v>
      </c>
      <c r="D262" s="9" t="s">
        <v>430</v>
      </c>
    </row>
    <row r="263" spans="1:4" x14ac:dyDescent="0.2">
      <c r="A263" s="33" t="str">
        <f>"owatp"&amp;mapping!E24</f>
        <v>owatpramer</v>
      </c>
      <c r="B263" s="9" t="s">
        <v>431</v>
      </c>
      <c r="D263" s="9" t="s">
        <v>432</v>
      </c>
    </row>
    <row r="264" spans="1:4" x14ac:dyDescent="0.2">
      <c r="A264" s="33" t="str">
        <f>"owatp"&amp;mapping!E25</f>
        <v>owatpramer</v>
      </c>
      <c r="B264" s="9" t="s">
        <v>433</v>
      </c>
      <c r="D264" s="9" t="s">
        <v>434</v>
      </c>
    </row>
    <row r="265" spans="1:4" x14ac:dyDescent="0.2">
      <c r="A265" s="33" t="str">
        <f>"owatp"&amp;mapping!E26</f>
        <v>owatpeu27</v>
      </c>
      <c r="B265" s="9" t="s">
        <v>435</v>
      </c>
      <c r="D265" s="9" t="s">
        <v>436</v>
      </c>
    </row>
    <row r="266" spans="1:4" x14ac:dyDescent="0.2">
      <c r="A266" s="33" t="str">
        <f>"owatp"&amp;mapping!E27</f>
        <v>owatpeu27</v>
      </c>
      <c r="B266" s="9" t="s">
        <v>437</v>
      </c>
      <c r="D266" s="9" t="s">
        <v>438</v>
      </c>
    </row>
    <row r="267" spans="1:4" x14ac:dyDescent="0.2">
      <c r="A267" s="33" t="str">
        <f>"owatp"&amp;mapping!E28</f>
        <v>owatpeu27</v>
      </c>
      <c r="B267" s="9" t="s">
        <v>439</v>
      </c>
      <c r="D267" s="9" t="s">
        <v>440</v>
      </c>
    </row>
    <row r="268" spans="1:4" x14ac:dyDescent="0.2">
      <c r="A268" s="33" t="str">
        <f>"owatp"&amp;mapping!E29</f>
        <v>owatpeu27</v>
      </c>
      <c r="B268" s="9" t="s">
        <v>441</v>
      </c>
      <c r="D268" s="9" t="s">
        <v>442</v>
      </c>
    </row>
    <row r="269" spans="1:4" x14ac:dyDescent="0.2">
      <c r="A269" s="33" t="str">
        <f>"owatp"&amp;mapping!E30</f>
        <v>owatpeu27</v>
      </c>
      <c r="B269" s="9" t="s">
        <v>443</v>
      </c>
      <c r="D269" s="9" t="s">
        <v>444</v>
      </c>
    </row>
    <row r="270" spans="1:4" x14ac:dyDescent="0.2">
      <c r="A270" s="33" t="str">
        <f>"owatp"&amp;mapping!E31</f>
        <v>owatpeu27</v>
      </c>
      <c r="B270" s="9" t="s">
        <v>445</v>
      </c>
      <c r="D270" s="9" t="s">
        <v>446</v>
      </c>
    </row>
    <row r="271" spans="1:4" x14ac:dyDescent="0.2">
      <c r="A271" s="33" t="str">
        <f>"owatp"&amp;mapping!E32</f>
        <v>owatpeu27</v>
      </c>
      <c r="B271" s="9" t="s">
        <v>447</v>
      </c>
      <c r="D271" s="9" t="s">
        <v>448</v>
      </c>
    </row>
    <row r="272" spans="1:4" x14ac:dyDescent="0.2">
      <c r="A272" s="33" t="str">
        <f>"owatp"&amp;mapping!E33</f>
        <v>owatpeu27</v>
      </c>
      <c r="B272" s="9" t="s">
        <v>449</v>
      </c>
      <c r="D272" s="9" t="s">
        <v>450</v>
      </c>
    </row>
    <row r="273" spans="1:4" x14ac:dyDescent="0.2">
      <c r="A273" s="33" t="str">
        <f>"owatp"&amp;mapping!E34</f>
        <v>owatpeu27</v>
      </c>
      <c r="B273" s="9" t="s">
        <v>451</v>
      </c>
      <c r="D273" s="9" t="s">
        <v>452</v>
      </c>
    </row>
    <row r="274" spans="1:4" x14ac:dyDescent="0.2">
      <c r="A274" s="33" t="str">
        <f>"owatp"&amp;mapping!E35</f>
        <v>owatpeu27</v>
      </c>
      <c r="B274" s="9" t="s">
        <v>453</v>
      </c>
      <c r="D274" s="9" t="s">
        <v>454</v>
      </c>
    </row>
    <row r="275" spans="1:4" x14ac:dyDescent="0.2">
      <c r="A275" s="33" t="str">
        <f>"owatp"&amp;mapping!E36</f>
        <v>owatpeu27</v>
      </c>
      <c r="B275" s="9" t="s">
        <v>455</v>
      </c>
      <c r="D275" s="9" t="s">
        <v>456</v>
      </c>
    </row>
    <row r="276" spans="1:4" x14ac:dyDescent="0.2">
      <c r="A276" s="33" t="str">
        <f>"owatp"&amp;mapping!E37</f>
        <v>owatpeu27</v>
      </c>
      <c r="B276" s="9" t="s">
        <v>457</v>
      </c>
      <c r="D276" s="9" t="s">
        <v>458</v>
      </c>
    </row>
    <row r="277" spans="1:4" x14ac:dyDescent="0.2">
      <c r="A277" s="33" t="str">
        <f>"owatp"&amp;mapping!E38</f>
        <v>owatpeu27</v>
      </c>
      <c r="B277" s="9" t="s">
        <v>459</v>
      </c>
      <c r="D277" s="9" t="s">
        <v>460</v>
      </c>
    </row>
    <row r="278" spans="1:4" x14ac:dyDescent="0.2">
      <c r="A278" s="33" t="str">
        <f>"owatp"&amp;mapping!E39</f>
        <v>owatpeu27</v>
      </c>
      <c r="B278" s="9" t="s">
        <v>461</v>
      </c>
      <c r="D278" s="9" t="s">
        <v>462</v>
      </c>
    </row>
    <row r="279" spans="1:4" x14ac:dyDescent="0.2">
      <c r="A279" s="33" t="str">
        <f>"owatp"&amp;mapping!E40</f>
        <v>owatpeu27</v>
      </c>
      <c r="B279" s="9" t="s">
        <v>463</v>
      </c>
      <c r="D279" s="9" t="s">
        <v>464</v>
      </c>
    </row>
    <row r="280" spans="1:4" x14ac:dyDescent="0.2">
      <c r="A280" s="33" t="str">
        <f>"owatp"&amp;mapping!E41</f>
        <v>owatpeu27</v>
      </c>
      <c r="B280" s="9" t="s">
        <v>465</v>
      </c>
      <c r="D280" s="9" t="s">
        <v>466</v>
      </c>
    </row>
    <row r="281" spans="1:4" x14ac:dyDescent="0.2">
      <c r="A281" s="33" t="str">
        <f>"owatp"&amp;mapping!E42</f>
        <v>owatpeu27</v>
      </c>
      <c r="B281" s="9" t="s">
        <v>467</v>
      </c>
      <c r="D281" s="9" t="s">
        <v>468</v>
      </c>
    </row>
    <row r="282" spans="1:4" x14ac:dyDescent="0.2">
      <c r="A282" s="33" t="str">
        <f>"owatp"&amp;mapping!E43</f>
        <v>owatprworl</v>
      </c>
      <c r="B282" s="9" t="s">
        <v>469</v>
      </c>
      <c r="D282" s="9" t="s">
        <v>470</v>
      </c>
    </row>
    <row r="283" spans="1:4" x14ac:dyDescent="0.2">
      <c r="A283" s="33" t="str">
        <f>"owatp"&amp;mapping!E44</f>
        <v>owatprworl</v>
      </c>
      <c r="B283" s="9" t="s">
        <v>471</v>
      </c>
      <c r="D283" s="9" t="s">
        <v>472</v>
      </c>
    </row>
    <row r="284" spans="1:4" x14ac:dyDescent="0.2">
      <c r="A284" s="33" t="str">
        <f>"owatp"&amp;mapping!E45</f>
        <v>owatprworl</v>
      </c>
      <c r="B284" s="9" t="s">
        <v>473</v>
      </c>
      <c r="D284" s="9" t="s">
        <v>474</v>
      </c>
    </row>
    <row r="285" spans="1:4" x14ac:dyDescent="0.2">
      <c r="A285" s="33" t="str">
        <f>"owatp"&amp;mapping!E46</f>
        <v>owatprworl</v>
      </c>
      <c r="B285" s="9" t="s">
        <v>475</v>
      </c>
      <c r="D285" s="9" t="s">
        <v>476</v>
      </c>
    </row>
    <row r="286" spans="1:4" x14ac:dyDescent="0.2">
      <c r="A286" s="33" t="str">
        <f>"owatp"&amp;mapping!E47</f>
        <v>owatprworl</v>
      </c>
      <c r="B286" s="9" t="s">
        <v>477</v>
      </c>
      <c r="D286" s="9" t="s">
        <v>478</v>
      </c>
    </row>
    <row r="287" spans="1:4" x14ac:dyDescent="0.2">
      <c r="A287" s="33" t="str">
        <f>"owatp"&amp;mapping!E48</f>
        <v>owatprworl</v>
      </c>
      <c r="B287" s="9" t="s">
        <v>479</v>
      </c>
      <c r="D287" s="9" t="s">
        <v>480</v>
      </c>
    </row>
    <row r="288" spans="1:4" x14ac:dyDescent="0.2">
      <c r="A288" s="33" t="str">
        <f>"owatp"&amp;mapping!E49</f>
        <v>owatprworl</v>
      </c>
      <c r="B288" s="9" t="s">
        <v>481</v>
      </c>
      <c r="D288" s="9" t="s">
        <v>482</v>
      </c>
    </row>
    <row r="289" spans="1:4" x14ac:dyDescent="0.2">
      <c r="A289" s="33" t="str">
        <f>"owatp"&amp;mapping!E50</f>
        <v>owatprworl</v>
      </c>
      <c r="B289" s="9" t="s">
        <v>483</v>
      </c>
      <c r="D289" s="9" t="s">
        <v>484</v>
      </c>
    </row>
    <row r="290" spans="1:4" x14ac:dyDescent="0.2">
      <c r="A290" s="33" t="str">
        <f>"owatp"&amp;mapping!E51</f>
        <v>owatprworl</v>
      </c>
      <c r="B290" s="9" t="s">
        <v>485</v>
      </c>
      <c r="D290" s="9" t="s">
        <v>486</v>
      </c>
    </row>
    <row r="291" spans="1:4" x14ac:dyDescent="0.2">
      <c r="A291" s="33" t="str">
        <f>"owatp"&amp;mapping!E52</f>
        <v>owatprworl</v>
      </c>
      <c r="B291" s="9" t="s">
        <v>487</v>
      </c>
      <c r="D291" s="9" t="s">
        <v>488</v>
      </c>
    </row>
    <row r="292" spans="1:4" x14ac:dyDescent="0.2">
      <c r="A292" s="33" t="str">
        <f>"owatp"&amp;mapping!E53</f>
        <v>owatprworl</v>
      </c>
      <c r="B292" s="9" t="s">
        <v>489</v>
      </c>
      <c r="D292" s="9" t="s">
        <v>490</v>
      </c>
    </row>
    <row r="293" spans="1:4" x14ac:dyDescent="0.2">
      <c r="A293" s="33" t="str">
        <f>"owatp"&amp;mapping!E54</f>
        <v>owatprworl</v>
      </c>
      <c r="B293" s="9" t="s">
        <v>491</v>
      </c>
      <c r="D293" s="9" t="s">
        <v>492</v>
      </c>
    </row>
    <row r="294" spans="1:4" x14ac:dyDescent="0.2">
      <c r="A294" s="33" t="str">
        <f>"owatp"&amp;mapping!E55</f>
        <v>owatprworl</v>
      </c>
      <c r="B294" s="9" t="s">
        <v>493</v>
      </c>
      <c r="D294" s="9" t="s">
        <v>494</v>
      </c>
    </row>
    <row r="295" spans="1:4" x14ac:dyDescent="0.2">
      <c r="A295" s="33" t="str">
        <f>"owatp"&amp;mapping!E56</f>
        <v>owatprworl</v>
      </c>
      <c r="B295" s="9" t="s">
        <v>495</v>
      </c>
      <c r="D295" s="9" t="s">
        <v>496</v>
      </c>
    </row>
    <row r="296" spans="1:4" x14ac:dyDescent="0.2">
      <c r="A296" s="33" t="str">
        <f>"owatp"&amp;mapping!E57</f>
        <v>owatprworl</v>
      </c>
      <c r="B296" s="9" t="s">
        <v>497</v>
      </c>
      <c r="D296" s="9" t="s">
        <v>498</v>
      </c>
    </row>
    <row r="297" spans="1:4" x14ac:dyDescent="0.2">
      <c r="A297" s="33" t="str">
        <f>"owatp"&amp;mapping!E58</f>
        <v>owatprworl</v>
      </c>
      <c r="B297" s="9" t="s">
        <v>499</v>
      </c>
      <c r="D297" s="9" t="s">
        <v>500</v>
      </c>
    </row>
    <row r="298" spans="1:4" x14ac:dyDescent="0.2">
      <c r="A298" s="33" t="str">
        <f>"owatp"&amp;mapping!E59</f>
        <v>owatprworl</v>
      </c>
      <c r="B298" s="9" t="s">
        <v>501</v>
      </c>
      <c r="D298" s="9" t="s">
        <v>502</v>
      </c>
    </row>
    <row r="299" spans="1:4" x14ac:dyDescent="0.2">
      <c r="A299" s="33" t="str">
        <f>"owatp"&amp;mapping!E60</f>
        <v>owatprworl</v>
      </c>
      <c r="B299" s="9" t="s">
        <v>503</v>
      </c>
      <c r="D299" s="9" t="s">
        <v>504</v>
      </c>
    </row>
    <row r="300" spans="1:4" x14ac:dyDescent="0.2">
      <c r="A300" s="33" t="str">
        <f>"owatp"&amp;mapping!E61</f>
        <v>owatprworl</v>
      </c>
      <c r="B300" s="9" t="s">
        <v>505</v>
      </c>
      <c r="D300" s="9" t="s">
        <v>506</v>
      </c>
    </row>
    <row r="301" spans="1:4" x14ac:dyDescent="0.2">
      <c r="A301" s="33" t="str">
        <f>"owatp"&amp;mapping!E62</f>
        <v>owatprworl</v>
      </c>
      <c r="B301" s="9" t="s">
        <v>507</v>
      </c>
      <c r="D301" s="9" t="s">
        <v>51</v>
      </c>
    </row>
    <row r="302" spans="1:4" x14ac:dyDescent="0.2">
      <c r="A302" s="33" t="str">
        <f>"owatp"&amp;mapping!E63</f>
        <v>owatpglo</v>
      </c>
      <c r="B302" s="9" t="s">
        <v>63</v>
      </c>
      <c r="D302" s="9" t="s">
        <v>66</v>
      </c>
    </row>
    <row r="303" spans="1:4" x14ac:dyDescent="0.2">
      <c r="A303" s="9" t="s">
        <v>34</v>
      </c>
      <c r="B303" s="9" t="s">
        <v>34</v>
      </c>
      <c r="D303" s="9" t="s">
        <v>26</v>
      </c>
    </row>
    <row r="304" spans="1:4" x14ac:dyDescent="0.2">
      <c r="A304" s="9" t="s">
        <v>54</v>
      </c>
      <c r="B304" s="9" t="s">
        <v>54</v>
      </c>
      <c r="D304" s="9" t="s">
        <v>27</v>
      </c>
    </row>
    <row r="305" spans="1:4" x14ac:dyDescent="0.2">
      <c r="A305" s="9" t="s">
        <v>58</v>
      </c>
      <c r="B305" s="9" t="s">
        <v>58</v>
      </c>
      <c r="D305" s="9" t="s">
        <v>52</v>
      </c>
    </row>
    <row r="306" spans="1:4" x14ac:dyDescent="0.2">
      <c r="A306" s="9" t="s">
        <v>55</v>
      </c>
      <c r="B306" s="9" t="s">
        <v>55</v>
      </c>
      <c r="D306" s="9" t="s">
        <v>28</v>
      </c>
    </row>
    <row r="307" spans="1:4" x14ac:dyDescent="0.2">
      <c r="A307" s="9" t="s">
        <v>56</v>
      </c>
      <c r="B307" s="9" t="s">
        <v>56</v>
      </c>
      <c r="D307" s="9" t="s">
        <v>29</v>
      </c>
    </row>
    <row r="308" spans="1:4" x14ac:dyDescent="0.2">
      <c r="A308" s="9" t="s">
        <v>57</v>
      </c>
      <c r="B308" s="9" t="s">
        <v>57</v>
      </c>
      <c r="D308" s="9" t="s">
        <v>30</v>
      </c>
    </row>
    <row r="309" spans="1:4" x14ac:dyDescent="0.2">
      <c r="A309" s="9" t="s">
        <v>77</v>
      </c>
      <c r="B309" s="9" t="s">
        <v>77</v>
      </c>
      <c r="D309" s="9" t="s">
        <v>25</v>
      </c>
    </row>
    <row r="310" spans="1:4" x14ac:dyDescent="0.2">
      <c r="A310" s="9" t="s">
        <v>78</v>
      </c>
      <c r="B310" s="9" t="s">
        <v>78</v>
      </c>
      <c r="D310" s="9" t="s">
        <v>31</v>
      </c>
    </row>
  </sheetData>
  <sheetProtection algorithmName="SHA-512" hashValue="J1xj2p3SfV6FVTMoH1k0j55KTcSvUnd5I8dirYDViiEhSFmhWTYa2eS/xvkf8DhCpvK7Bcx0Jbl1NGTaRPzMmg==" saltValue="RyTwVOFvbDrOXWKjyk/2Gg==" spinCount="100000" sheet="1" objects="1" scenarios="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layout</vt:lpstr>
      <vt:lpstr>Notes</vt:lpstr>
      <vt:lpstr>unagg_sets</vt:lpstr>
      <vt:lpstr>agg_sets</vt:lpstr>
      <vt:lpstr>mapping</vt:lpstr>
      <vt:lpstr>maps</vt:lpstr>
    </vt:vector>
  </TitlesOfParts>
  <Company>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scottm</dc:creator>
  <cp:lastModifiedBy>scott</cp:lastModifiedBy>
  <dcterms:created xsi:type="dcterms:W3CDTF">2004-06-20T18:51:19Z</dcterms:created>
  <dcterms:modified xsi:type="dcterms:W3CDTF">2023-04-06T09:12:49Z</dcterms:modified>
</cp:coreProperties>
</file>